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Regist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<sst xmlns="http://schemas.openxmlformats.org/spreadsheetml/2006/main" count="40" uniqueCount="39">
  <si>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End-of-service liability summary | ملخص الالتزامات</t>
  </si>
  <si>
    <t xml:space="preserve">Valuation date | تاريخ التقييم</t>
  </si>
  <si>
    <t xml:space="preserve">Employees listed | عدد الموظفين</t>
  </si>
  <si>
    <t xml:space="preserve">Full-basis end-of-service liability | الالتزام الكامل</t>
  </si>
  <si>
    <t xml:space="preserve">Unused leave liability | التزام الإجازات</t>
  </si>
  <si>
    <t xml:space="preserve">TOTAL provision (full basis) | إجمالي المخصص</t>
  </si>
  <si>
    <t xml:space="preserve">If every employee resigned today (Art. 85) | عند استقالة الجميع</t>
  </si>
  <si>
    <t xml:space="preserve">How it works</t>
  </si>
  <si>
    <t xml:space="preserve">• Years of service = days from start date to valuation date (inclusive) ÷ 365.</t>
  </si>
  <si>
    <t xml:space="preserve">• Full award (Art. 84): half a month's wage for each of the first 5 years, one month's wage for each year after, pro-rata.</t>
  </si>
  <si>
    <t xml:space="preserve">• Resignation (Art. 85): nothing under 2 years, one third for 2–5, two thirds for 5–10, full from 10 years.</t>
  </si>
  <si>
    <t xml:space="preserve">• Leave pay (Art. 111): unused annual leave days × monthly wage ÷ 30.</t>
  </si>
  <si>
    <t xml:space="preserve">• Wage = last actual wage: basic plus fixed allowances such as housing and transport.</t>
  </si>
  <si>
    <t xml:space="preserve">• Dismissal under Art. 80 removes the award; Art. 81 and 87 cases get the full award.</t>
  </si>
  <si>
    <t xml:space="preserve">• Check each case against Qiwa or the Ministry of Justice labor calculator before paying. Not legal or accounting advice.</t>
  </si>
  <si>
    <t xml:space="preserve">Delete the four example rows on the Register tab and add your team.</t>
  </si>
  <si>
    <t xml:space="preserve">Hiring in Saudi Arabia? Naseej Consulting's Workforce Cloud lets you plan hiring, find talent and manage every engagement in one place, in Arabic and English.</t>
  </si>
  <si>
    <t xml:space="preserve">https://naseejconsulting.com/?utm_source=eosb-register&amp;utm_medium=xlsx</t>
  </si>
  <si>
    <t xml:space="preserve">End-of-Service Liability Register (Saudi Arabia) | سجل التزامات مكافأة نهاية الخدمة</t>
  </si>
  <si>
    <t xml:space="preserve">Saudi Labor Law Art. 84–85 and 111, private sector. Yellow cells are inputs. Estimates, not an actuarial (IAS 19) valuation.</t>
  </si>
  <si>
    <t xml:space="preserve">Employee | الموظف</t>
  </si>
  <si>
    <t xml:space="preserve">Employee ID | الرقم</t>
  </si>
  <si>
    <t xml:space="preserve">Start date | تاريخ المباشرة</t>
  </si>
  <si>
    <t xml:space="preserve">Monthly wage (basic + fixed allowances) | الأجر الشهري</t>
  </si>
  <si>
    <t xml:space="preserve">Unused leave days | رصيد الإجازات</t>
  </si>
  <si>
    <t xml:space="preserve">Years of service | سنوات الخدمة</t>
  </si>
  <si>
    <t xml:space="preserve">Full award (Art. 84) | المكافأة الكاملة</t>
  </si>
  <si>
    <t xml:space="preserve">If resigns today (Art. 85) | عند الاستقالة</t>
  </si>
  <si>
    <t xml:space="preserve">Leave pay (Art. 111) | بدل الإجازات</t>
  </si>
  <si>
    <t xml:space="preserve">Liability, full basis | الالتزام الكامل</t>
  </si>
  <si>
    <t xml:space="preserve">Example: Ahmed</t>
  </si>
  <si>
    <t xml:space="preserve">E-001</t>
  </si>
  <si>
    <t xml:space="preserve">Example: Sara</t>
  </si>
  <si>
    <t xml:space="preserve">E-002</t>
  </si>
  <si>
    <t xml:space="preserve">Example: Rahul</t>
  </si>
  <si>
    <t xml:space="preserve">E-003</t>
  </si>
  <si>
    <t xml:space="preserve">Example: Fatimah</t>
  </si>
  <si>
    <t xml:space="preserve">E-004</t>
  </si>
  <si>
    <t xml:space="preserve">TOTAL | الإجمالي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</si>
</sst>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"/>
    <numFmt numFmtId="167" formatCode="#,##0.00&quot; SAR&quot;"/>
    <numFmt numFmtId="168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F172A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1D4ED8"/>
      <name val="Arial"/>
      <family val="0"/>
      <charset val="1"/>
    </font>
    <font>
      <sz val="9"/>
      <color rgb="FF47556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0F17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CCFFFF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aseejconsulting.com/?utm_source=eosb-register&amp;utm_medium=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2"/>
  </cols>
  <sheetData>
    <row r="1" customFormat="false" ht="17.9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n">
        <f aca="false">Register!C4</f>
        <v>46295</v>
      </c>
    </row>
    <row r="4" customFormat="false" ht="15" hidden="false" customHeight="false" outlineLevel="0" collapsed="false">
      <c r="A4" s="2" t="s">
        <v>2</v>
      </c>
      <c r="B4" s="4" t="n">
        <f aca="false">COUNT(Register!F7:F206)</f>
        <v>4</v>
      </c>
    </row>
    <row r="5" customFormat="false" ht="15" hidden="false" customHeight="false" outlineLevel="0" collapsed="false">
      <c r="A5" s="2" t="s">
        <v>3</v>
      </c>
      <c r="B5" s="5" t="n">
        <f aca="false">Register!G208</f>
        <v>375621.232876712</v>
      </c>
    </row>
    <row r="6" customFormat="false" ht="15" hidden="false" customHeight="false" outlineLevel="0" collapsed="false">
      <c r="A6" s="2" t="s">
        <v>4</v>
      </c>
      <c r="B6" s="5" t="n">
        <f aca="false">Register!I208</f>
        <v>18116.6666666667</v>
      </c>
    </row>
    <row r="7" customFormat="false" ht="15" hidden="false" customHeight="false" outlineLevel="0" collapsed="false">
      <c r="A7" s="6" t="s">
        <v>5</v>
      </c>
      <c r="B7" s="7" t="n">
        <f aca="false">Register!J208</f>
        <v>393737.899543379</v>
      </c>
    </row>
    <row r="8" customFormat="false" ht="15" hidden="false" customHeight="false" outlineLevel="0" collapsed="false">
      <c r="A8" s="2" t="s">
        <v>6</v>
      </c>
      <c r="B8" s="5" t="n">
        <f aca="false">Register!H208</f>
        <v>319208.219178082</v>
      </c>
    </row>
    <row r="11" customFormat="false" ht="15" hidden="false" customHeight="false" outlineLevel="0" collapsed="false">
      <c r="A11" s="8" t="s">
        <v>7</v>
      </c>
    </row>
    <row r="12" customFormat="false" ht="23.85" hidden="false" customHeight="false" outlineLevel="0" collapsed="false">
      <c r="A12" s="9" t="s">
        <v>8</v>
      </c>
    </row>
    <row r="13" customFormat="false" ht="23.85" hidden="false" customHeight="false" outlineLevel="0" collapsed="false">
      <c r="A13" s="9" t="s">
        <v>9</v>
      </c>
    </row>
    <row r="14" customFormat="false" ht="23.85" hidden="false" customHeight="false" outlineLevel="0" collapsed="false">
      <c r="A14" s="9" t="s">
        <v>10</v>
      </c>
    </row>
    <row r="15" customFormat="false" ht="15" hidden="false" customHeight="false" outlineLevel="0" collapsed="false">
      <c r="A15" s="9" t="s">
        <v>11</v>
      </c>
    </row>
    <row r="16" customFormat="false" ht="23.85" hidden="false" customHeight="false" outlineLevel="0" collapsed="false">
      <c r="A16" s="9" t="s">
        <v>12</v>
      </c>
    </row>
    <row r="17" customFormat="false" ht="23.85" hidden="false" customHeight="false" outlineLevel="0" collapsed="false">
      <c r="A17" s="9" t="s">
        <v>13</v>
      </c>
    </row>
    <row r="18" customFormat="false" ht="23.85" hidden="false" customHeight="false" outlineLevel="0" collapsed="false">
      <c r="A18" s="9" t="s">
        <v>14</v>
      </c>
    </row>
    <row r="19" customFormat="false" ht="15" hidden="false" customHeight="false" outlineLevel="0" collapsed="false">
      <c r="A19" s="9"/>
    </row>
    <row r="20" customFormat="false" ht="15" hidden="false" customHeight="false" outlineLevel="0" collapsed="false">
      <c r="A20" s="9" t="s">
        <v>15</v>
      </c>
    </row>
    <row r="21" customFormat="false" ht="15" hidden="false" customHeight="false" outlineLevel="0" collapsed="false">
      <c r="A21" s="9"/>
    </row>
    <row r="22" customFormat="false" ht="30" hidden="false" customHeight="true" outlineLevel="0" collapsed="false">
      <c r="A22" s="10" t="s">
        <v>16</v>
      </c>
      <c r="B22" s="10"/>
    </row>
    <row r="23" customFormat="false" ht="15" hidden="false" customHeight="false" outlineLevel="0" collapsed="false">
      <c r="A23" s="11" t="s">
        <v>17</v>
      </c>
    </row>
  </sheetData>
  <mergeCells count="1">
    <mergeCell ref="A22:B22"/>
  </mergeCells>
  <hyperlinks>
    <hyperlink ref="A23" r:id="rId1" display="https://naseejconsulting.com/?utm_source=eosb-register&amp;utm_medium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6" min="5" style="0" width="12"/>
    <col collapsed="false" customWidth="true" hidden="false" outlineLevel="0" max="8" min="7" style="0" width="18"/>
    <col collapsed="false" customWidth="true" hidden="false" outlineLevel="0" max="9" min="9" style="0" width="16"/>
    <col collapsed="false" customWidth="true" hidden="false" outlineLevel="0" max="10" min="10" style="0" width="18"/>
  </cols>
  <sheetData>
    <row r="1" customFormat="false" ht="17.9" hidden="false" customHeight="false" outlineLevel="0" collapsed="false">
      <c r="A1" s="1" t="s">
        <v>18</v>
      </c>
    </row>
    <row r="2" customFormat="false" ht="15" hidden="false" customHeight="false" outlineLevel="0" collapsed="false">
      <c r="A2" s="12" t="s">
        <v>19</v>
      </c>
    </row>
    <row r="4" customFormat="false" ht="15" hidden="false" customHeight="false" outlineLevel="0" collapsed="false">
      <c r="A4" s="6" t="s">
        <v>1</v>
      </c>
      <c r="C4" s="13" t="n">
        <v>46295</v>
      </c>
    </row>
    <row r="6" customFormat="false" ht="48" hidden="false" customHeight="true" outlineLevel="0" collapsed="false">
      <c r="A6" s="14" t="s">
        <v>20</v>
      </c>
      <c r="B6" s="14" t="s">
        <v>21</v>
      </c>
      <c r="C6" s="14" t="s">
        <v>22</v>
      </c>
      <c r="D6" s="14" t="s">
        <v>23</v>
      </c>
      <c r="E6" s="14" t="s">
        <v>24</v>
      </c>
      <c r="F6" s="14" t="s">
        <v>25</v>
      </c>
      <c r="G6" s="14" t="s">
        <v>26</v>
      </c>
      <c r="H6" s="14" t="s">
        <v>27</v>
      </c>
      <c r="I6" s="14" t="s">
        <v>28</v>
      </c>
      <c r="J6" s="14" t="s">
        <v>29</v>
      </c>
    </row>
    <row r="7" customFormat="false" ht="15" hidden="false" customHeight="false" outlineLevel="0" collapsed="false">
      <c r="A7" s="15" t="s">
        <v>30</v>
      </c>
      <c r="B7" s="15" t="s">
        <v>31</v>
      </c>
      <c r="C7" s="16" t="n">
        <v>44941</v>
      </c>
      <c r="D7" s="17" t="n">
        <v>12000</v>
      </c>
      <c r="E7" s="15" t="n">
        <v>10</v>
      </c>
      <c r="F7" s="18" t="n">
        <f aca="false">IF(OR(C7="",$C$4=""),"",($C$4-C7+1)/365)</f>
        <v>3.71232876712329</v>
      </c>
      <c r="G7" s="19" t="n">
        <f aca="false">IF(F7="","",D7*(0.5*MIN(F7,5)+MAX(F7-5,0)))</f>
        <v>22273.9726027397</v>
      </c>
      <c r="H7" s="19" t="n">
        <f aca="false">IF(F7="","",G7*IF(F7&lt;2,0,IF(F7&lt;5,1/3,IF(F7&lt;10,2/3,1))))</f>
        <v>7424.65753424658</v>
      </c>
      <c r="I7" s="19" t="n">
        <f aca="false">IF(OR(D7="",E7=""),"",E7*D7/30)</f>
        <v>4000</v>
      </c>
      <c r="J7" s="19" t="n">
        <f aca="false">IF(F7="","",G7+N(I7))</f>
        <v>26273.9726027397</v>
      </c>
    </row>
    <row r="8" customFormat="false" ht="15" hidden="false" customHeight="false" outlineLevel="0" collapsed="false">
      <c r="A8" s="15" t="s">
        <v>32</v>
      </c>
      <c r="B8" s="15" t="s">
        <v>33</v>
      </c>
      <c r="C8" s="16" t="n">
        <v>43252</v>
      </c>
      <c r="D8" s="17" t="n">
        <v>18500</v>
      </c>
      <c r="E8" s="15" t="n">
        <v>21</v>
      </c>
      <c r="F8" s="18" t="n">
        <f aca="false">IF(OR(C8="",$C$4=""),"",($C$4-C8+1)/365)</f>
        <v>8.33972602739726</v>
      </c>
      <c r="G8" s="19" t="n">
        <f aca="false">IF(F8="","",D8*(0.5*MIN(F8,5)+MAX(F8-5,0)))</f>
        <v>108034.931506849</v>
      </c>
      <c r="H8" s="19" t="n">
        <f aca="false">IF(F8="","",G8*IF(F8&lt;2,0,IF(F8&lt;5,1/3,IF(F8&lt;10,2/3,1))))</f>
        <v>72023.2876712329</v>
      </c>
      <c r="I8" s="19" t="n">
        <f aca="false">IF(OR(D8="",E8=""),"",E8*D8/30)</f>
        <v>12950</v>
      </c>
      <c r="J8" s="19" t="n">
        <f aca="false">IF(F8="","",G8+N(I8))</f>
        <v>120984.931506849</v>
      </c>
    </row>
    <row r="9" customFormat="false" ht="15" hidden="false" customHeight="false" outlineLevel="0" collapsed="false">
      <c r="A9" s="15" t="s">
        <v>34</v>
      </c>
      <c r="B9" s="15" t="s">
        <v>35</v>
      </c>
      <c r="C9" s="16" t="n">
        <v>45717</v>
      </c>
      <c r="D9" s="17" t="n">
        <v>7000</v>
      </c>
      <c r="E9" s="15" t="n">
        <v>5</v>
      </c>
      <c r="F9" s="18" t="n">
        <f aca="false">IF(OR(C9="",$C$4=""),"",($C$4-C9+1)/365)</f>
        <v>1.58630136986301</v>
      </c>
      <c r="G9" s="19" t="n">
        <f aca="false">IF(F9="","",D9*(0.5*MIN(F9,5)+MAX(F9-5,0)))</f>
        <v>5552.05479452055</v>
      </c>
      <c r="H9" s="19" t="n">
        <f aca="false">IF(F9="","",G9*IF(F9&lt;2,0,IF(F9&lt;5,1/3,IF(F9&lt;10,2/3,1))))</f>
        <v>0</v>
      </c>
      <c r="I9" s="19" t="n">
        <f aca="false">IF(OR(D9="",E9=""),"",E9*D9/30)</f>
        <v>1166.66666666667</v>
      </c>
      <c r="J9" s="19" t="n">
        <f aca="false">IF(F9="","",G9+N(I9))</f>
        <v>6718.72146118722</v>
      </c>
    </row>
    <row r="10" customFormat="false" ht="15" hidden="false" customHeight="false" outlineLevel="0" collapsed="false">
      <c r="A10" s="15" t="s">
        <v>36</v>
      </c>
      <c r="B10" s="15" t="s">
        <v>37</v>
      </c>
      <c r="C10" s="16" t="n">
        <v>41883</v>
      </c>
      <c r="D10" s="17" t="n">
        <v>25000</v>
      </c>
      <c r="E10" s="15" t="n">
        <v>0</v>
      </c>
      <c r="F10" s="18" t="n">
        <f aca="false">IF(OR(C10="",$C$4=""),"",($C$4-C10+1)/365)</f>
        <v>12.0904109589041</v>
      </c>
      <c r="G10" s="19" t="n">
        <f aca="false">IF(F10="","",D10*(0.5*MIN(F10,5)+MAX(F10-5,0)))</f>
        <v>239760.273972603</v>
      </c>
      <c r="H10" s="19" t="n">
        <f aca="false">IF(F10="","",G10*IF(F10&lt;2,0,IF(F10&lt;5,1/3,IF(F10&lt;10,2/3,1))))</f>
        <v>239760.273972603</v>
      </c>
      <c r="I10" s="19" t="n">
        <f aca="false">IF(OR(D10="",E10=""),"",E10*D10/30)</f>
        <v>0</v>
      </c>
      <c r="J10" s="19" t="n">
        <f aca="false">IF(F10="","",G10+N(I10))</f>
        <v>239760.273972603</v>
      </c>
    </row>
    <row r="11" customFormat="false" ht="15" hidden="false" customHeight="false" outlineLevel="0" collapsed="false">
      <c r="A11" s="15"/>
      <c r="B11" s="15"/>
      <c r="C11" s="16"/>
      <c r="D11" s="17"/>
      <c r="E11" s="15"/>
      <c r="F11" s="18" t="str">
        <f aca="false">IF(OR(C11="",$C$4=""),"",($C$4-C11+1)/365)</f>
        <v/>
      </c>
      <c r="G11" s="19" t="str">
        <f aca="false">IF(F11="","",D11*(0.5*MIN(F11,5)+MAX(F11-5,0)))</f>
        <v/>
      </c>
      <c r="H11" s="19" t="str">
        <f aca="false">IF(F11="","",G11*IF(F11&lt;2,0,IF(F11&lt;5,1/3,IF(F11&lt;10,2/3,1))))</f>
        <v/>
      </c>
      <c r="I11" s="19" t="str">
        <f aca="false">IF(OR(D11="",E11=""),"",E11*D11/30)</f>
        <v/>
      </c>
      <c r="J11" s="19" t="str">
        <f aca="false">IF(F11="","",G11+N(I11))</f>
        <v/>
      </c>
    </row>
    <row r="12" customFormat="false" ht="15" hidden="false" customHeight="false" outlineLevel="0" collapsed="false">
      <c r="A12" s="15"/>
      <c r="B12" s="15"/>
      <c r="C12" s="16"/>
      <c r="D12" s="17"/>
      <c r="E12" s="15"/>
      <c r="F12" s="18" t="str">
        <f aca="false">IF(OR(C12="",$C$4=""),"",($C$4-C12+1)/365)</f>
        <v/>
      </c>
      <c r="G12" s="19" t="str">
        <f aca="false">IF(F12="","",D12*(0.5*MIN(F12,5)+MAX(F12-5,0)))</f>
        <v/>
      </c>
      <c r="H12" s="19" t="str">
        <f aca="false">IF(F12="","",G12*IF(F12&lt;2,0,IF(F12&lt;5,1/3,IF(F12&lt;10,2/3,1))))</f>
        <v/>
      </c>
      <c r="I12" s="19" t="str">
        <f aca="false">IF(OR(D12="",E12=""),"",E12*D12/30)</f>
        <v/>
      </c>
      <c r="J12" s="19" t="str">
        <f aca="false">IF(F12="","",G12+N(I12))</f>
        <v/>
      </c>
    </row>
    <row r="13" customFormat="false" ht="15" hidden="false" customHeight="false" outlineLevel="0" collapsed="false">
      <c r="A13" s="15"/>
      <c r="B13" s="15"/>
      <c r="C13" s="16"/>
      <c r="D13" s="17"/>
      <c r="E13" s="15"/>
      <c r="F13" s="18" t="str">
        <f aca="false">IF(OR(C13="",$C$4=""),"",($C$4-C13+1)/365)</f>
        <v/>
      </c>
      <c r="G13" s="19" t="str">
        <f aca="false">IF(F13="","",D13*(0.5*MIN(F13,5)+MAX(F13-5,0)))</f>
        <v/>
      </c>
      <c r="H13" s="19" t="str">
        <f aca="false">IF(F13="","",G13*IF(F13&lt;2,0,IF(F13&lt;5,1/3,IF(F13&lt;10,2/3,1))))</f>
        <v/>
      </c>
      <c r="I13" s="19" t="str">
        <f aca="false">IF(OR(D13="",E13=""),"",E13*D13/30)</f>
        <v/>
      </c>
      <c r="J13" s="19" t="str">
        <f aca="false">IF(F13="","",G13+N(I13))</f>
        <v/>
      </c>
    </row>
    <row r="14" customFormat="false" ht="15" hidden="false" customHeight="false" outlineLevel="0" collapsed="false">
      <c r="A14" s="15"/>
      <c r="B14" s="15"/>
      <c r="C14" s="16"/>
      <c r="D14" s="17"/>
      <c r="E14" s="15"/>
      <c r="F14" s="18" t="str">
        <f aca="false">IF(OR(C14="",$C$4=""),"",($C$4-C14+1)/365)</f>
        <v/>
      </c>
      <c r="G14" s="19" t="str">
        <f aca="false">IF(F14="","",D14*(0.5*MIN(F14,5)+MAX(F14-5,0)))</f>
        <v/>
      </c>
      <c r="H14" s="19" t="str">
        <f aca="false">IF(F14="","",G14*IF(F14&lt;2,0,IF(F14&lt;5,1/3,IF(F14&lt;10,2/3,1))))</f>
        <v/>
      </c>
      <c r="I14" s="19" t="str">
        <f aca="false">IF(OR(D14="",E14=""),"",E14*D14/30)</f>
        <v/>
      </c>
      <c r="J14" s="19" t="str">
        <f aca="false">IF(F14="","",G14+N(I14))</f>
        <v/>
      </c>
    </row>
    <row r="15" customFormat="false" ht="15" hidden="false" customHeight="false" outlineLevel="0" collapsed="false">
      <c r="A15" s="15"/>
      <c r="B15" s="15"/>
      <c r="C15" s="16"/>
      <c r="D15" s="17"/>
      <c r="E15" s="15"/>
      <c r="F15" s="18" t="str">
        <f aca="false">IF(OR(C15="",$C$4=""),"",($C$4-C15+1)/365)</f>
        <v/>
      </c>
      <c r="G15" s="19" t="str">
        <f aca="false">IF(F15="","",D15*(0.5*MIN(F15,5)+MAX(F15-5,0)))</f>
        <v/>
      </c>
      <c r="H15" s="19" t="str">
        <f aca="false">IF(F15="","",G15*IF(F15&lt;2,0,IF(F15&lt;5,1/3,IF(F15&lt;10,2/3,1))))</f>
        <v/>
      </c>
      <c r="I15" s="19" t="str">
        <f aca="false">IF(OR(D15="",E15=""),"",E15*D15/30)</f>
        <v/>
      </c>
      <c r="J15" s="19" t="str">
        <f aca="false">IF(F15="","",G15+N(I15))</f>
        <v/>
      </c>
    </row>
    <row r="16" customFormat="false" ht="15" hidden="false" customHeight="false" outlineLevel="0" collapsed="false">
      <c r="A16" s="15"/>
      <c r="B16" s="15"/>
      <c r="C16" s="16"/>
      <c r="D16" s="17"/>
      <c r="E16" s="15"/>
      <c r="F16" s="18" t="str">
        <f aca="false">IF(OR(C16="",$C$4=""),"",($C$4-C16+1)/365)</f>
        <v/>
      </c>
      <c r="G16" s="19" t="str">
        <f aca="false">IF(F16="","",D16*(0.5*MIN(F16,5)+MAX(F16-5,0)))</f>
        <v/>
      </c>
      <c r="H16" s="19" t="str">
        <f aca="false">IF(F16="","",G16*IF(F16&lt;2,0,IF(F16&lt;5,1/3,IF(F16&lt;10,2/3,1))))</f>
        <v/>
      </c>
      <c r="I16" s="19" t="str">
        <f aca="false">IF(OR(D16="",E16=""),"",E16*D16/30)</f>
        <v/>
      </c>
      <c r="J16" s="19" t="str">
        <f aca="false">IF(F16="","",G16+N(I16))</f>
        <v/>
      </c>
    </row>
    <row r="17" customFormat="false" ht="15" hidden="false" customHeight="false" outlineLevel="0" collapsed="false">
      <c r="A17" s="15"/>
      <c r="B17" s="15"/>
      <c r="C17" s="16"/>
      <c r="D17" s="17"/>
      <c r="E17" s="15"/>
      <c r="F17" s="18" t="str">
        <f aca="false">IF(OR(C17="",$C$4=""),"",($C$4-C17+1)/365)</f>
        <v/>
      </c>
      <c r="G17" s="19" t="str">
        <f aca="false">IF(F17="","",D17*(0.5*MIN(F17,5)+MAX(F17-5,0)))</f>
        <v/>
      </c>
      <c r="H17" s="19" t="str">
        <f aca="false">IF(F17="","",G17*IF(F17&lt;2,0,IF(F17&lt;5,1/3,IF(F17&lt;10,2/3,1))))</f>
        <v/>
      </c>
      <c r="I17" s="19" t="str">
        <f aca="false">IF(OR(D17="",E17=""),"",E17*D17/30)</f>
        <v/>
      </c>
      <c r="J17" s="19" t="str">
        <f aca="false">IF(F17="","",G17+N(I17))</f>
        <v/>
      </c>
    </row>
    <row r="18" customFormat="false" ht="15" hidden="false" customHeight="false" outlineLevel="0" collapsed="false">
      <c r="A18" s="15"/>
      <c r="B18" s="15"/>
      <c r="C18" s="16"/>
      <c r="D18" s="17"/>
      <c r="E18" s="15"/>
      <c r="F18" s="18" t="str">
        <f aca="false">IF(OR(C18="",$C$4=""),"",($C$4-C18+1)/365)</f>
        <v/>
      </c>
      <c r="G18" s="19" t="str">
        <f aca="false">IF(F18="","",D18*(0.5*MIN(F18,5)+MAX(F18-5,0)))</f>
        <v/>
      </c>
      <c r="H18" s="19" t="str">
        <f aca="false">IF(F18="","",G18*IF(F18&lt;2,0,IF(F18&lt;5,1/3,IF(F18&lt;10,2/3,1))))</f>
        <v/>
      </c>
      <c r="I18" s="19" t="str">
        <f aca="false">IF(OR(D18="",E18=""),"",E18*D18/30)</f>
        <v/>
      </c>
      <c r="J18" s="19" t="str">
        <f aca="false">IF(F18="","",G18+N(I18))</f>
        <v/>
      </c>
    </row>
    <row r="19" customFormat="false" ht="15" hidden="false" customHeight="false" outlineLevel="0" collapsed="false">
      <c r="A19" s="15"/>
      <c r="B19" s="15"/>
      <c r="C19" s="16"/>
      <c r="D19" s="17"/>
      <c r="E19" s="15"/>
      <c r="F19" s="18" t="str">
        <f aca="false">IF(OR(C19="",$C$4=""),"",($C$4-C19+1)/365)</f>
        <v/>
      </c>
      <c r="G19" s="19" t="str">
        <f aca="false">IF(F19="","",D19*(0.5*MIN(F19,5)+MAX(F19-5,0)))</f>
        <v/>
      </c>
      <c r="H19" s="19" t="str">
        <f aca="false">IF(F19="","",G19*IF(F19&lt;2,0,IF(F19&lt;5,1/3,IF(F19&lt;10,2/3,1))))</f>
        <v/>
      </c>
      <c r="I19" s="19" t="str">
        <f aca="false">IF(OR(D19="",E19=""),"",E19*D19/30)</f>
        <v/>
      </c>
      <c r="J19" s="19" t="str">
        <f aca="false">IF(F19="","",G19+N(I19))</f>
        <v/>
      </c>
    </row>
    <row r="20" customFormat="false" ht="15" hidden="false" customHeight="false" outlineLevel="0" collapsed="false">
      <c r="A20" s="15"/>
      <c r="B20" s="15"/>
      <c r="C20" s="16"/>
      <c r="D20" s="17"/>
      <c r="E20" s="15"/>
      <c r="F20" s="18" t="str">
        <f aca="false">IF(OR(C20="",$C$4=""),"",($C$4-C20+1)/365)</f>
        <v/>
      </c>
      <c r="G20" s="19" t="str">
        <f aca="false">IF(F20="","",D20*(0.5*MIN(F20,5)+MAX(F20-5,0)))</f>
        <v/>
      </c>
      <c r="H20" s="19" t="str">
        <f aca="false">IF(F20="","",G20*IF(F20&lt;2,0,IF(F20&lt;5,1/3,IF(F20&lt;10,2/3,1))))</f>
        <v/>
      </c>
      <c r="I20" s="19" t="str">
        <f aca="false">IF(OR(D20="",E20=""),"",E20*D20/30)</f>
        <v/>
      </c>
      <c r="J20" s="19" t="str">
        <f aca="false">IF(F20="","",G20+N(I20))</f>
        <v/>
      </c>
    </row>
    <row r="21" customFormat="false" ht="15" hidden="false" customHeight="false" outlineLevel="0" collapsed="false">
      <c r="A21" s="15"/>
      <c r="B21" s="15"/>
      <c r="C21" s="16"/>
      <c r="D21" s="17"/>
      <c r="E21" s="15"/>
      <c r="F21" s="18" t="str">
        <f aca="false">IF(OR(C21="",$C$4=""),"",($C$4-C21+1)/365)</f>
        <v/>
      </c>
      <c r="G21" s="19" t="str">
        <f aca="false">IF(F21="","",D21*(0.5*MIN(F21,5)+MAX(F21-5,0)))</f>
        <v/>
      </c>
      <c r="H21" s="19" t="str">
        <f aca="false">IF(F21="","",G21*IF(F21&lt;2,0,IF(F21&lt;5,1/3,IF(F21&lt;10,2/3,1))))</f>
        <v/>
      </c>
      <c r="I21" s="19" t="str">
        <f aca="false">IF(OR(D21="",E21=""),"",E21*D21/30)</f>
        <v/>
      </c>
      <c r="J21" s="19" t="str">
        <f aca="false">IF(F21="","",G21+N(I21))</f>
        <v/>
      </c>
    </row>
    <row r="22" customFormat="false" ht="15" hidden="false" customHeight="false" outlineLevel="0" collapsed="false">
      <c r="A22" s="15"/>
      <c r="B22" s="15"/>
      <c r="C22" s="16"/>
      <c r="D22" s="17"/>
      <c r="E22" s="15"/>
      <c r="F22" s="18" t="str">
        <f aca="false">IF(OR(C22="",$C$4=""),"",($C$4-C22+1)/365)</f>
        <v/>
      </c>
      <c r="G22" s="19" t="str">
        <f aca="false">IF(F22="","",D22*(0.5*MIN(F22,5)+MAX(F22-5,0)))</f>
        <v/>
      </c>
      <c r="H22" s="19" t="str">
        <f aca="false">IF(F22="","",G22*IF(F22&lt;2,0,IF(F22&lt;5,1/3,IF(F22&lt;10,2/3,1))))</f>
        <v/>
      </c>
      <c r="I22" s="19" t="str">
        <f aca="false">IF(OR(D22="",E22=""),"",E22*D22/30)</f>
        <v/>
      </c>
      <c r="J22" s="19" t="str">
        <f aca="false">IF(F22="","",G22+N(I22))</f>
        <v/>
      </c>
    </row>
    <row r="23" customFormat="false" ht="15" hidden="false" customHeight="false" outlineLevel="0" collapsed="false">
      <c r="A23" s="15"/>
      <c r="B23" s="15"/>
      <c r="C23" s="16"/>
      <c r="D23" s="17"/>
      <c r="E23" s="15"/>
      <c r="F23" s="18" t="str">
        <f aca="false">IF(OR(C23="",$C$4=""),"",($C$4-C23+1)/365)</f>
        <v/>
      </c>
      <c r="G23" s="19" t="str">
        <f aca="false">IF(F23="","",D23*(0.5*MIN(F23,5)+MAX(F23-5,0)))</f>
        <v/>
      </c>
      <c r="H23" s="19" t="str">
        <f aca="false">IF(F23="","",G23*IF(F23&lt;2,0,IF(F23&lt;5,1/3,IF(F23&lt;10,2/3,1))))</f>
        <v/>
      </c>
      <c r="I23" s="19" t="str">
        <f aca="false">IF(OR(D23="",E23=""),"",E23*D23/30)</f>
        <v/>
      </c>
      <c r="J23" s="19" t="str">
        <f aca="false">IF(F23="","",G23+N(I23))</f>
        <v/>
      </c>
    </row>
    <row r="24" customFormat="false" ht="15" hidden="false" customHeight="false" outlineLevel="0" collapsed="false">
      <c r="A24" s="15"/>
      <c r="B24" s="15"/>
      <c r="C24" s="16"/>
      <c r="D24" s="17"/>
      <c r="E24" s="15"/>
      <c r="F24" s="18" t="str">
        <f aca="false">IF(OR(C24="",$C$4=""),"",($C$4-C24+1)/365)</f>
        <v/>
      </c>
      <c r="G24" s="19" t="str">
        <f aca="false">IF(F24="","",D24*(0.5*MIN(F24,5)+MAX(F24-5,0)))</f>
        <v/>
      </c>
      <c r="H24" s="19" t="str">
        <f aca="false">IF(F24="","",G24*IF(F24&lt;2,0,IF(F24&lt;5,1/3,IF(F24&lt;10,2/3,1))))</f>
        <v/>
      </c>
      <c r="I24" s="19" t="str">
        <f aca="false">IF(OR(D24="",E24=""),"",E24*D24/30)</f>
        <v/>
      </c>
      <c r="J24" s="19" t="str">
        <f aca="false">IF(F24="","",G24+N(I24))</f>
        <v/>
      </c>
    </row>
    <row r="25" customFormat="false" ht="15" hidden="false" customHeight="false" outlineLevel="0" collapsed="false">
      <c r="A25" s="15"/>
      <c r="B25" s="15"/>
      <c r="C25" s="16"/>
      <c r="D25" s="17"/>
      <c r="E25" s="15"/>
      <c r="F25" s="18" t="str">
        <f aca="false">IF(OR(C25="",$C$4=""),"",($C$4-C25+1)/365)</f>
        <v/>
      </c>
      <c r="G25" s="19" t="str">
        <f aca="false">IF(F25="","",D25*(0.5*MIN(F25,5)+MAX(F25-5,0)))</f>
        <v/>
      </c>
      <c r="H25" s="19" t="str">
        <f aca="false">IF(F25="","",G25*IF(F25&lt;2,0,IF(F25&lt;5,1/3,IF(F25&lt;10,2/3,1))))</f>
        <v/>
      </c>
      <c r="I25" s="19" t="str">
        <f aca="false">IF(OR(D25="",E25=""),"",E25*D25/30)</f>
        <v/>
      </c>
      <c r="J25" s="19" t="str">
        <f aca="false">IF(F25="","",G25+N(I25))</f>
        <v/>
      </c>
    </row>
    <row r="26" customFormat="false" ht="15" hidden="false" customHeight="false" outlineLevel="0" collapsed="false">
      <c r="A26" s="15"/>
      <c r="B26" s="15"/>
      <c r="C26" s="16"/>
      <c r="D26" s="17"/>
      <c r="E26" s="15"/>
      <c r="F26" s="18" t="str">
        <f aca="false">IF(OR(C26="",$C$4=""),"",($C$4-C26+1)/365)</f>
        <v/>
      </c>
      <c r="G26" s="19" t="str">
        <f aca="false">IF(F26="","",D26*(0.5*MIN(F26,5)+MAX(F26-5,0)))</f>
        <v/>
      </c>
      <c r="H26" s="19" t="str">
        <f aca="false">IF(F26="","",G26*IF(F26&lt;2,0,IF(F26&lt;5,1/3,IF(F26&lt;10,2/3,1))))</f>
        <v/>
      </c>
      <c r="I26" s="19" t="str">
        <f aca="false">IF(OR(D26="",E26=""),"",E26*D26/30)</f>
        <v/>
      </c>
      <c r="J26" s="19" t="str">
        <f aca="false">IF(F26="","",G26+N(I26))</f>
        <v/>
      </c>
    </row>
    <row r="27" customFormat="false" ht="15" hidden="false" customHeight="false" outlineLevel="0" collapsed="false">
      <c r="A27" s="15"/>
      <c r="B27" s="15"/>
      <c r="C27" s="16"/>
      <c r="D27" s="17"/>
      <c r="E27" s="15"/>
      <c r="F27" s="18" t="str">
        <f aca="false">IF(OR(C27="",$C$4=""),"",($C$4-C27+1)/365)</f>
        <v/>
      </c>
      <c r="G27" s="19" t="str">
        <f aca="false">IF(F27="","",D27*(0.5*MIN(F27,5)+MAX(F27-5,0)))</f>
        <v/>
      </c>
      <c r="H27" s="19" t="str">
        <f aca="false">IF(F27="","",G27*IF(F27&lt;2,0,IF(F27&lt;5,1/3,IF(F27&lt;10,2/3,1))))</f>
        <v/>
      </c>
      <c r="I27" s="19" t="str">
        <f aca="false">IF(OR(D27="",E27=""),"",E27*D27/30)</f>
        <v/>
      </c>
      <c r="J27" s="19" t="str">
        <f aca="false">IF(F27="","",G27+N(I27))</f>
        <v/>
      </c>
    </row>
    <row r="28" customFormat="false" ht="15" hidden="false" customHeight="false" outlineLevel="0" collapsed="false">
      <c r="A28" s="15"/>
      <c r="B28" s="15"/>
      <c r="C28" s="16"/>
      <c r="D28" s="17"/>
      <c r="E28" s="15"/>
      <c r="F28" s="18" t="str">
        <f aca="false">IF(OR(C28="",$C$4=""),"",($C$4-C28+1)/365)</f>
        <v/>
      </c>
      <c r="G28" s="19" t="str">
        <f aca="false">IF(F28="","",D28*(0.5*MIN(F28,5)+MAX(F28-5,0)))</f>
        <v/>
      </c>
      <c r="H28" s="19" t="str">
        <f aca="false">IF(F28="","",G28*IF(F28&lt;2,0,IF(F28&lt;5,1/3,IF(F28&lt;10,2/3,1))))</f>
        <v/>
      </c>
      <c r="I28" s="19" t="str">
        <f aca="false">IF(OR(D28="",E28=""),"",E28*D28/30)</f>
        <v/>
      </c>
      <c r="J28" s="19" t="str">
        <f aca="false">IF(F28="","",G28+N(I28))</f>
        <v/>
      </c>
    </row>
    <row r="29" customFormat="false" ht="15" hidden="false" customHeight="false" outlineLevel="0" collapsed="false">
      <c r="A29" s="15"/>
      <c r="B29" s="15"/>
      <c r="C29" s="16"/>
      <c r="D29" s="17"/>
      <c r="E29" s="15"/>
      <c r="F29" s="18" t="str">
        <f aca="false">IF(OR(C29="",$C$4=""),"",($C$4-C29+1)/365)</f>
        <v/>
      </c>
      <c r="G29" s="19" t="str">
        <f aca="false">IF(F29="","",D29*(0.5*MIN(F29,5)+MAX(F29-5,0)))</f>
        <v/>
      </c>
      <c r="H29" s="19" t="str">
        <f aca="false">IF(F29="","",G29*IF(F29&lt;2,0,IF(F29&lt;5,1/3,IF(F29&lt;10,2/3,1))))</f>
        <v/>
      </c>
      <c r="I29" s="19" t="str">
        <f aca="false">IF(OR(D29="",E29=""),"",E29*D29/30)</f>
        <v/>
      </c>
      <c r="J29" s="19" t="str">
        <f aca="false">IF(F29="","",G29+N(I29))</f>
        <v/>
      </c>
    </row>
    <row r="30" customFormat="false" ht="15" hidden="false" customHeight="false" outlineLevel="0" collapsed="false">
      <c r="A30" s="15"/>
      <c r="B30" s="15"/>
      <c r="C30" s="16"/>
      <c r="D30" s="17"/>
      <c r="E30" s="15"/>
      <c r="F30" s="18" t="str">
        <f aca="false">IF(OR(C30="",$C$4=""),"",($C$4-C30+1)/365)</f>
        <v/>
      </c>
      <c r="G30" s="19" t="str">
        <f aca="false">IF(F30="","",D30*(0.5*MIN(F30,5)+MAX(F30-5,0)))</f>
        <v/>
      </c>
      <c r="H30" s="19" t="str">
        <f aca="false">IF(F30="","",G30*IF(F30&lt;2,0,IF(F30&lt;5,1/3,IF(F30&lt;10,2/3,1))))</f>
        <v/>
      </c>
      <c r="I30" s="19" t="str">
        <f aca="false">IF(OR(D30="",E30=""),"",E30*D30/30)</f>
        <v/>
      </c>
      <c r="J30" s="19" t="str">
        <f aca="false">IF(F30="","",G30+N(I30))</f>
        <v/>
      </c>
    </row>
    <row r="31" customFormat="false" ht="15" hidden="false" customHeight="false" outlineLevel="0" collapsed="false">
      <c r="A31" s="15"/>
      <c r="B31" s="15"/>
      <c r="C31" s="16"/>
      <c r="D31" s="17"/>
      <c r="E31" s="15"/>
      <c r="F31" s="18" t="str">
        <f aca="false">IF(OR(C31="",$C$4=""),"",($C$4-C31+1)/365)</f>
        <v/>
      </c>
      <c r="G31" s="19" t="str">
        <f aca="false">IF(F31="","",D31*(0.5*MIN(F31,5)+MAX(F31-5,0)))</f>
        <v/>
      </c>
      <c r="H31" s="19" t="str">
        <f aca="false">IF(F31="","",G31*IF(F31&lt;2,0,IF(F31&lt;5,1/3,IF(F31&lt;10,2/3,1))))</f>
        <v/>
      </c>
      <c r="I31" s="19" t="str">
        <f aca="false">IF(OR(D31="",E31=""),"",E31*D31/30)</f>
        <v/>
      </c>
      <c r="J31" s="19" t="str">
        <f aca="false">IF(F31="","",G31+N(I31))</f>
        <v/>
      </c>
    </row>
    <row r="32" customFormat="false" ht="15" hidden="false" customHeight="false" outlineLevel="0" collapsed="false">
      <c r="A32" s="15"/>
      <c r="B32" s="15"/>
      <c r="C32" s="16"/>
      <c r="D32" s="17"/>
      <c r="E32" s="15"/>
      <c r="F32" s="18" t="str">
        <f aca="false">IF(OR(C32="",$C$4=""),"",($C$4-C32+1)/365)</f>
        <v/>
      </c>
      <c r="G32" s="19" t="str">
        <f aca="false">IF(F32="","",D32*(0.5*MIN(F32,5)+MAX(F32-5,0)))</f>
        <v/>
      </c>
      <c r="H32" s="19" t="str">
        <f aca="false">IF(F32="","",G32*IF(F32&lt;2,0,IF(F32&lt;5,1/3,IF(F32&lt;10,2/3,1))))</f>
        <v/>
      </c>
      <c r="I32" s="19" t="str">
        <f aca="false">IF(OR(D32="",E32=""),"",E32*D32/30)</f>
        <v/>
      </c>
      <c r="J32" s="19" t="str">
        <f aca="false">IF(F32="","",G32+N(I32))</f>
        <v/>
      </c>
    </row>
    <row r="33" customFormat="false" ht="15" hidden="false" customHeight="false" outlineLevel="0" collapsed="false">
      <c r="A33" s="15"/>
      <c r="B33" s="15"/>
      <c r="C33" s="16"/>
      <c r="D33" s="17"/>
      <c r="E33" s="15"/>
      <c r="F33" s="18" t="str">
        <f aca="false">IF(OR(C33="",$C$4=""),"",($C$4-C33+1)/365)</f>
        <v/>
      </c>
      <c r="G33" s="19" t="str">
        <f aca="false">IF(F33="","",D33*(0.5*MIN(F33,5)+MAX(F33-5,0)))</f>
        <v/>
      </c>
      <c r="H33" s="19" t="str">
        <f aca="false">IF(F33="","",G33*IF(F33&lt;2,0,IF(F33&lt;5,1/3,IF(F33&lt;10,2/3,1))))</f>
        <v/>
      </c>
      <c r="I33" s="19" t="str">
        <f aca="false">IF(OR(D33="",E33=""),"",E33*D33/30)</f>
        <v/>
      </c>
      <c r="J33" s="19" t="str">
        <f aca="false">IF(F33="","",G33+N(I33))</f>
        <v/>
      </c>
    </row>
    <row r="34" customFormat="false" ht="15" hidden="false" customHeight="false" outlineLevel="0" collapsed="false">
      <c r="A34" s="15"/>
      <c r="B34" s="15"/>
      <c r="C34" s="16"/>
      <c r="D34" s="17"/>
      <c r="E34" s="15"/>
      <c r="F34" s="18" t="str">
        <f aca="false">IF(OR(C34="",$C$4=""),"",($C$4-C34+1)/365)</f>
        <v/>
      </c>
      <c r="G34" s="19" t="str">
        <f aca="false">IF(F34="","",D34*(0.5*MIN(F34,5)+MAX(F34-5,0)))</f>
        <v/>
      </c>
      <c r="H34" s="19" t="str">
        <f aca="false">IF(F34="","",G34*IF(F34&lt;2,0,IF(F34&lt;5,1/3,IF(F34&lt;10,2/3,1))))</f>
        <v/>
      </c>
      <c r="I34" s="19" t="str">
        <f aca="false">IF(OR(D34="",E34=""),"",E34*D34/30)</f>
        <v/>
      </c>
      <c r="J34" s="19" t="str">
        <f aca="false">IF(F34="","",G34+N(I34))</f>
        <v/>
      </c>
    </row>
    <row r="35" customFormat="false" ht="15" hidden="false" customHeight="false" outlineLevel="0" collapsed="false">
      <c r="A35" s="15"/>
      <c r="B35" s="15"/>
      <c r="C35" s="16"/>
      <c r="D35" s="17"/>
      <c r="E35" s="15"/>
      <c r="F35" s="18" t="str">
        <f aca="false">IF(OR(C35="",$C$4=""),"",($C$4-C35+1)/365)</f>
        <v/>
      </c>
      <c r="G35" s="19" t="str">
        <f aca="false">IF(F35="","",D35*(0.5*MIN(F35,5)+MAX(F35-5,0)))</f>
        <v/>
      </c>
      <c r="H35" s="19" t="str">
        <f aca="false">IF(F35="","",G35*IF(F35&lt;2,0,IF(F35&lt;5,1/3,IF(F35&lt;10,2/3,1))))</f>
        <v/>
      </c>
      <c r="I35" s="19" t="str">
        <f aca="false">IF(OR(D35="",E35=""),"",E35*D35/30)</f>
        <v/>
      </c>
      <c r="J35" s="19" t="str">
        <f aca="false">IF(F35="","",G35+N(I35))</f>
        <v/>
      </c>
    </row>
    <row r="36" customFormat="false" ht="15" hidden="false" customHeight="false" outlineLevel="0" collapsed="false">
      <c r="A36" s="15"/>
      <c r="B36" s="15"/>
      <c r="C36" s="16"/>
      <c r="D36" s="17"/>
      <c r="E36" s="15"/>
      <c r="F36" s="18" t="str">
        <f aca="false">IF(OR(C36="",$C$4=""),"",($C$4-C36+1)/365)</f>
        <v/>
      </c>
      <c r="G36" s="19" t="str">
        <f aca="false">IF(F36="","",D36*(0.5*MIN(F36,5)+MAX(F36-5,0)))</f>
        <v/>
      </c>
      <c r="H36" s="19" t="str">
        <f aca="false">IF(F36="","",G36*IF(F36&lt;2,0,IF(F36&lt;5,1/3,IF(F36&lt;10,2/3,1))))</f>
        <v/>
      </c>
      <c r="I36" s="19" t="str">
        <f aca="false">IF(OR(D36="",E36=""),"",E36*D36/30)</f>
        <v/>
      </c>
      <c r="J36" s="19" t="str">
        <f aca="false">IF(F36="","",G36+N(I36))</f>
        <v/>
      </c>
    </row>
    <row r="37" customFormat="false" ht="15" hidden="false" customHeight="false" outlineLevel="0" collapsed="false">
      <c r="A37" s="15"/>
      <c r="B37" s="15"/>
      <c r="C37" s="16"/>
      <c r="D37" s="17"/>
      <c r="E37" s="15"/>
      <c r="F37" s="18" t="str">
        <f aca="false">IF(OR(C37="",$C$4=""),"",($C$4-C37+1)/365)</f>
        <v/>
      </c>
      <c r="G37" s="19" t="str">
        <f aca="false">IF(F37="","",D37*(0.5*MIN(F37,5)+MAX(F37-5,0)))</f>
        <v/>
      </c>
      <c r="H37" s="19" t="str">
        <f aca="false">IF(F37="","",G37*IF(F37&lt;2,0,IF(F37&lt;5,1/3,IF(F37&lt;10,2/3,1))))</f>
        <v/>
      </c>
      <c r="I37" s="19" t="str">
        <f aca="false">IF(OR(D37="",E37=""),"",E37*D37/30)</f>
        <v/>
      </c>
      <c r="J37" s="19" t="str">
        <f aca="false">IF(F37="","",G37+N(I37))</f>
        <v/>
      </c>
    </row>
    <row r="38" customFormat="false" ht="15" hidden="false" customHeight="false" outlineLevel="0" collapsed="false">
      <c r="A38" s="15"/>
      <c r="B38" s="15"/>
      <c r="C38" s="16"/>
      <c r="D38" s="17"/>
      <c r="E38" s="15"/>
      <c r="F38" s="18" t="str">
        <f aca="false">IF(OR(C38="",$C$4=""),"",($C$4-C38+1)/365)</f>
        <v/>
      </c>
      <c r="G38" s="19" t="str">
        <f aca="false">IF(F38="","",D38*(0.5*MIN(F38,5)+MAX(F38-5,0)))</f>
        <v/>
      </c>
      <c r="H38" s="19" t="str">
        <f aca="false">IF(F38="","",G38*IF(F38&lt;2,0,IF(F38&lt;5,1/3,IF(F38&lt;10,2/3,1))))</f>
        <v/>
      </c>
      <c r="I38" s="19" t="str">
        <f aca="false">IF(OR(D38="",E38=""),"",E38*D38/30)</f>
        <v/>
      </c>
      <c r="J38" s="19" t="str">
        <f aca="false">IF(F38="","",G38+N(I38))</f>
        <v/>
      </c>
    </row>
    <row r="39" customFormat="false" ht="15" hidden="false" customHeight="false" outlineLevel="0" collapsed="false">
      <c r="A39" s="15"/>
      <c r="B39" s="15"/>
      <c r="C39" s="16"/>
      <c r="D39" s="17"/>
      <c r="E39" s="15"/>
      <c r="F39" s="18" t="str">
        <f aca="false">IF(OR(C39="",$C$4=""),"",($C$4-C39+1)/365)</f>
        <v/>
      </c>
      <c r="G39" s="19" t="str">
        <f aca="false">IF(F39="","",D39*(0.5*MIN(F39,5)+MAX(F39-5,0)))</f>
        <v/>
      </c>
      <c r="H39" s="19" t="str">
        <f aca="false">IF(F39="","",G39*IF(F39&lt;2,0,IF(F39&lt;5,1/3,IF(F39&lt;10,2/3,1))))</f>
        <v/>
      </c>
      <c r="I39" s="19" t="str">
        <f aca="false">IF(OR(D39="",E39=""),"",E39*D39/30)</f>
        <v/>
      </c>
      <c r="J39" s="19" t="str">
        <f aca="false">IF(F39="","",G39+N(I39))</f>
        <v/>
      </c>
    </row>
    <row r="40" customFormat="false" ht="15" hidden="false" customHeight="false" outlineLevel="0" collapsed="false">
      <c r="A40" s="15"/>
      <c r="B40" s="15"/>
      <c r="C40" s="16"/>
      <c r="D40" s="17"/>
      <c r="E40" s="15"/>
      <c r="F40" s="18" t="str">
        <f aca="false">IF(OR(C40="",$C$4=""),"",($C$4-C40+1)/365)</f>
        <v/>
      </c>
      <c r="G40" s="19" t="str">
        <f aca="false">IF(F40="","",D40*(0.5*MIN(F40,5)+MAX(F40-5,0)))</f>
        <v/>
      </c>
      <c r="H40" s="19" t="str">
        <f aca="false">IF(F40="","",G40*IF(F40&lt;2,0,IF(F40&lt;5,1/3,IF(F40&lt;10,2/3,1))))</f>
        <v/>
      </c>
      <c r="I40" s="19" t="str">
        <f aca="false">IF(OR(D40="",E40=""),"",E40*D40/30)</f>
        <v/>
      </c>
      <c r="J40" s="19" t="str">
        <f aca="false">IF(F40="","",G40+N(I40))</f>
        <v/>
      </c>
    </row>
    <row r="41" customFormat="false" ht="15" hidden="false" customHeight="false" outlineLevel="0" collapsed="false">
      <c r="A41" s="15"/>
      <c r="B41" s="15"/>
      <c r="C41" s="16"/>
      <c r="D41" s="17"/>
      <c r="E41" s="15"/>
      <c r="F41" s="18" t="str">
        <f aca="false">IF(OR(C41="",$C$4=""),"",($C$4-C41+1)/365)</f>
        <v/>
      </c>
      <c r="G41" s="19" t="str">
        <f aca="false">IF(F41="","",D41*(0.5*MIN(F41,5)+MAX(F41-5,0)))</f>
        <v/>
      </c>
      <c r="H41" s="19" t="str">
        <f aca="false">IF(F41="","",G41*IF(F41&lt;2,0,IF(F41&lt;5,1/3,IF(F41&lt;10,2/3,1))))</f>
        <v/>
      </c>
      <c r="I41" s="19" t="str">
        <f aca="false">IF(OR(D41="",E41=""),"",E41*D41/30)</f>
        <v/>
      </c>
      <c r="J41" s="19" t="str">
        <f aca="false">IF(F41="","",G41+N(I41))</f>
        <v/>
      </c>
    </row>
    <row r="42" customFormat="false" ht="15" hidden="false" customHeight="false" outlineLevel="0" collapsed="false">
      <c r="A42" s="15"/>
      <c r="B42" s="15"/>
      <c r="C42" s="16"/>
      <c r="D42" s="17"/>
      <c r="E42" s="15"/>
      <c r="F42" s="18" t="str">
        <f aca="false">IF(OR(C42="",$C$4=""),"",($C$4-C42+1)/365)</f>
        <v/>
      </c>
      <c r="G42" s="19" t="str">
        <f aca="false">IF(F42="","",D42*(0.5*MIN(F42,5)+MAX(F42-5,0)))</f>
        <v/>
      </c>
      <c r="H42" s="19" t="str">
        <f aca="false">IF(F42="","",G42*IF(F42&lt;2,0,IF(F42&lt;5,1/3,IF(F42&lt;10,2/3,1))))</f>
        <v/>
      </c>
      <c r="I42" s="19" t="str">
        <f aca="false">IF(OR(D42="",E42=""),"",E42*D42/30)</f>
        <v/>
      </c>
      <c r="J42" s="19" t="str">
        <f aca="false">IF(F42="","",G42+N(I42))</f>
        <v/>
      </c>
    </row>
    <row r="43" customFormat="false" ht="15" hidden="false" customHeight="false" outlineLevel="0" collapsed="false">
      <c r="A43" s="15"/>
      <c r="B43" s="15"/>
      <c r="C43" s="16"/>
      <c r="D43" s="17"/>
      <c r="E43" s="15"/>
      <c r="F43" s="18" t="str">
        <f aca="false">IF(OR(C43="",$C$4=""),"",($C$4-C43+1)/365)</f>
        <v/>
      </c>
      <c r="G43" s="19" t="str">
        <f aca="false">IF(F43="","",D43*(0.5*MIN(F43,5)+MAX(F43-5,0)))</f>
        <v/>
      </c>
      <c r="H43" s="19" t="str">
        <f aca="false">IF(F43="","",G43*IF(F43&lt;2,0,IF(F43&lt;5,1/3,IF(F43&lt;10,2/3,1))))</f>
        <v/>
      </c>
      <c r="I43" s="19" t="str">
        <f aca="false">IF(OR(D43="",E43=""),"",E43*D43/30)</f>
        <v/>
      </c>
      <c r="J43" s="19" t="str">
        <f aca="false">IF(F43="","",G43+N(I43))</f>
        <v/>
      </c>
    </row>
    <row r="44" customFormat="false" ht="15" hidden="false" customHeight="false" outlineLevel="0" collapsed="false">
      <c r="A44" s="15"/>
      <c r="B44" s="15"/>
      <c r="C44" s="16"/>
      <c r="D44" s="17"/>
      <c r="E44" s="15"/>
      <c r="F44" s="18" t="str">
        <f aca="false">IF(OR(C44="",$C$4=""),"",($C$4-C44+1)/365)</f>
        <v/>
      </c>
      <c r="G44" s="19" t="str">
        <f aca="false">IF(F44="","",D44*(0.5*MIN(F44,5)+MAX(F44-5,0)))</f>
        <v/>
      </c>
      <c r="H44" s="19" t="str">
        <f aca="false">IF(F44="","",G44*IF(F44&lt;2,0,IF(F44&lt;5,1/3,IF(F44&lt;10,2/3,1))))</f>
        <v/>
      </c>
      <c r="I44" s="19" t="str">
        <f aca="false">IF(OR(D44="",E44=""),"",E44*D44/30)</f>
        <v/>
      </c>
      <c r="J44" s="19" t="str">
        <f aca="false">IF(F44="","",G44+N(I44))</f>
        <v/>
      </c>
    </row>
    <row r="45" customFormat="false" ht="15" hidden="false" customHeight="false" outlineLevel="0" collapsed="false">
      <c r="A45" s="15"/>
      <c r="B45" s="15"/>
      <c r="C45" s="16"/>
      <c r="D45" s="17"/>
      <c r="E45" s="15"/>
      <c r="F45" s="18" t="str">
        <f aca="false">IF(OR(C45="",$C$4=""),"",($C$4-C45+1)/365)</f>
        <v/>
      </c>
      <c r="G45" s="19" t="str">
        <f aca="false">IF(F45="","",D45*(0.5*MIN(F45,5)+MAX(F45-5,0)))</f>
        <v/>
      </c>
      <c r="H45" s="19" t="str">
        <f aca="false">IF(F45="","",G45*IF(F45&lt;2,0,IF(F45&lt;5,1/3,IF(F45&lt;10,2/3,1))))</f>
        <v/>
      </c>
      <c r="I45" s="19" t="str">
        <f aca="false">IF(OR(D45="",E45=""),"",E45*D45/30)</f>
        <v/>
      </c>
      <c r="J45" s="19" t="str">
        <f aca="false">IF(F45="","",G45+N(I45))</f>
        <v/>
      </c>
    </row>
    <row r="46" customFormat="false" ht="15" hidden="false" customHeight="false" outlineLevel="0" collapsed="false">
      <c r="A46" s="15"/>
      <c r="B46" s="15"/>
      <c r="C46" s="16"/>
      <c r="D46" s="17"/>
      <c r="E46" s="15"/>
      <c r="F46" s="18" t="str">
        <f aca="false">IF(OR(C46="",$C$4=""),"",($C$4-C46+1)/365)</f>
        <v/>
      </c>
      <c r="G46" s="19" t="str">
        <f aca="false">IF(F46="","",D46*(0.5*MIN(F46,5)+MAX(F46-5,0)))</f>
        <v/>
      </c>
      <c r="H46" s="19" t="str">
        <f aca="false">IF(F46="","",G46*IF(F46&lt;2,0,IF(F46&lt;5,1/3,IF(F46&lt;10,2/3,1))))</f>
        <v/>
      </c>
      <c r="I46" s="19" t="str">
        <f aca="false">IF(OR(D46="",E46=""),"",E46*D46/30)</f>
        <v/>
      </c>
      <c r="J46" s="19" t="str">
        <f aca="false">IF(F46="","",G46+N(I46))</f>
        <v/>
      </c>
    </row>
    <row r="47" customFormat="false" ht="15" hidden="false" customHeight="false" outlineLevel="0" collapsed="false">
      <c r="A47" s="15"/>
      <c r="B47" s="15"/>
      <c r="C47" s="16"/>
      <c r="D47" s="17"/>
      <c r="E47" s="15"/>
      <c r="F47" s="18" t="str">
        <f aca="false">IF(OR(C47="",$C$4=""),"",($C$4-C47+1)/365)</f>
        <v/>
      </c>
      <c r="G47" s="19" t="str">
        <f aca="false">IF(F47="","",D47*(0.5*MIN(F47,5)+MAX(F47-5,0)))</f>
        <v/>
      </c>
      <c r="H47" s="19" t="str">
        <f aca="false">IF(F47="","",G47*IF(F47&lt;2,0,IF(F47&lt;5,1/3,IF(F47&lt;10,2/3,1))))</f>
        <v/>
      </c>
      <c r="I47" s="19" t="str">
        <f aca="false">IF(OR(D47="",E47=""),"",E47*D47/30)</f>
        <v/>
      </c>
      <c r="J47" s="19" t="str">
        <f aca="false">IF(F47="","",G47+N(I47))</f>
        <v/>
      </c>
    </row>
    <row r="48" customFormat="false" ht="15" hidden="false" customHeight="false" outlineLevel="0" collapsed="false">
      <c r="A48" s="15"/>
      <c r="B48" s="15"/>
      <c r="C48" s="16"/>
      <c r="D48" s="17"/>
      <c r="E48" s="15"/>
      <c r="F48" s="18" t="str">
        <f aca="false">IF(OR(C48="",$C$4=""),"",($C$4-C48+1)/365)</f>
        <v/>
      </c>
      <c r="G48" s="19" t="str">
        <f aca="false">IF(F48="","",D48*(0.5*MIN(F48,5)+MAX(F48-5,0)))</f>
        <v/>
      </c>
      <c r="H48" s="19" t="str">
        <f aca="false">IF(F48="","",G48*IF(F48&lt;2,0,IF(F48&lt;5,1/3,IF(F48&lt;10,2/3,1))))</f>
        <v/>
      </c>
      <c r="I48" s="19" t="str">
        <f aca="false">IF(OR(D48="",E48=""),"",E48*D48/30)</f>
        <v/>
      </c>
      <c r="J48" s="19" t="str">
        <f aca="false">IF(F48="","",G48+N(I48))</f>
        <v/>
      </c>
    </row>
    <row r="49" customFormat="false" ht="15" hidden="false" customHeight="false" outlineLevel="0" collapsed="false">
      <c r="A49" s="15"/>
      <c r="B49" s="15"/>
      <c r="C49" s="16"/>
      <c r="D49" s="17"/>
      <c r="E49" s="15"/>
      <c r="F49" s="18" t="str">
        <f aca="false">IF(OR(C49="",$C$4=""),"",($C$4-C49+1)/365)</f>
        <v/>
      </c>
      <c r="G49" s="19" t="str">
        <f aca="false">IF(F49="","",D49*(0.5*MIN(F49,5)+MAX(F49-5,0)))</f>
        <v/>
      </c>
      <c r="H49" s="19" t="str">
        <f aca="false">IF(F49="","",G49*IF(F49&lt;2,0,IF(F49&lt;5,1/3,IF(F49&lt;10,2/3,1))))</f>
        <v/>
      </c>
      <c r="I49" s="19" t="str">
        <f aca="false">IF(OR(D49="",E49=""),"",E49*D49/30)</f>
        <v/>
      </c>
      <c r="J49" s="19" t="str">
        <f aca="false">IF(F49="","",G49+N(I49))</f>
        <v/>
      </c>
    </row>
    <row r="50" customFormat="false" ht="15" hidden="false" customHeight="false" outlineLevel="0" collapsed="false">
      <c r="A50" s="15"/>
      <c r="B50" s="15"/>
      <c r="C50" s="16"/>
      <c r="D50" s="17"/>
      <c r="E50" s="15"/>
      <c r="F50" s="18" t="str">
        <f aca="false">IF(OR(C50="",$C$4=""),"",($C$4-C50+1)/365)</f>
        <v/>
      </c>
      <c r="G50" s="19" t="str">
        <f aca="false">IF(F50="","",D50*(0.5*MIN(F50,5)+MAX(F50-5,0)))</f>
        <v/>
      </c>
      <c r="H50" s="19" t="str">
        <f aca="false">IF(F50="","",G50*IF(F50&lt;2,0,IF(F50&lt;5,1/3,IF(F50&lt;10,2/3,1))))</f>
        <v/>
      </c>
      <c r="I50" s="19" t="str">
        <f aca="false">IF(OR(D50="",E50=""),"",E50*D50/30)</f>
        <v/>
      </c>
      <c r="J50" s="19" t="str">
        <f aca="false">IF(F50="","",G50+N(I50))</f>
        <v/>
      </c>
    </row>
    <row r="51" customFormat="false" ht="15" hidden="false" customHeight="false" outlineLevel="0" collapsed="false">
      <c r="A51" s="15"/>
      <c r="B51" s="15"/>
      <c r="C51" s="16"/>
      <c r="D51" s="17"/>
      <c r="E51" s="15"/>
      <c r="F51" s="18" t="str">
        <f aca="false">IF(OR(C51="",$C$4=""),"",($C$4-C51+1)/365)</f>
        <v/>
      </c>
      <c r="G51" s="19" t="str">
        <f aca="false">IF(F51="","",D51*(0.5*MIN(F51,5)+MAX(F51-5,0)))</f>
        <v/>
      </c>
      <c r="H51" s="19" t="str">
        <f aca="false">IF(F51="","",G51*IF(F51&lt;2,0,IF(F51&lt;5,1/3,IF(F51&lt;10,2/3,1))))</f>
        <v/>
      </c>
      <c r="I51" s="19" t="str">
        <f aca="false">IF(OR(D51="",E51=""),"",E51*D51/30)</f>
        <v/>
      </c>
      <c r="J51" s="19" t="str">
        <f aca="false">IF(F51="","",G51+N(I51))</f>
        <v/>
      </c>
    </row>
    <row r="52" customFormat="false" ht="15" hidden="false" customHeight="false" outlineLevel="0" collapsed="false">
      <c r="A52" s="15"/>
      <c r="B52" s="15"/>
      <c r="C52" s="16"/>
      <c r="D52" s="17"/>
      <c r="E52" s="15"/>
      <c r="F52" s="18" t="str">
        <f aca="false">IF(OR(C52="",$C$4=""),"",($C$4-C52+1)/365)</f>
        <v/>
      </c>
      <c r="G52" s="19" t="str">
        <f aca="false">IF(F52="","",D52*(0.5*MIN(F52,5)+MAX(F52-5,0)))</f>
        <v/>
      </c>
      <c r="H52" s="19" t="str">
        <f aca="false">IF(F52="","",G52*IF(F52&lt;2,0,IF(F52&lt;5,1/3,IF(F52&lt;10,2/3,1))))</f>
        <v/>
      </c>
      <c r="I52" s="19" t="str">
        <f aca="false">IF(OR(D52="",E52=""),"",E52*D52/30)</f>
        <v/>
      </c>
      <c r="J52" s="19" t="str">
        <f aca="false">IF(F52="","",G52+N(I52))</f>
        <v/>
      </c>
    </row>
    <row r="53" customFormat="false" ht="15" hidden="false" customHeight="false" outlineLevel="0" collapsed="false">
      <c r="A53" s="15"/>
      <c r="B53" s="15"/>
      <c r="C53" s="16"/>
      <c r="D53" s="17"/>
      <c r="E53" s="15"/>
      <c r="F53" s="18" t="str">
        <f aca="false">IF(OR(C53="",$C$4=""),"",($C$4-C53+1)/365)</f>
        <v/>
      </c>
      <c r="G53" s="19" t="str">
        <f aca="false">IF(F53="","",D53*(0.5*MIN(F53,5)+MAX(F53-5,0)))</f>
        <v/>
      </c>
      <c r="H53" s="19" t="str">
        <f aca="false">IF(F53="","",G53*IF(F53&lt;2,0,IF(F53&lt;5,1/3,IF(F53&lt;10,2/3,1))))</f>
        <v/>
      </c>
      <c r="I53" s="19" t="str">
        <f aca="false">IF(OR(D53="",E53=""),"",E53*D53/30)</f>
        <v/>
      </c>
      <c r="J53" s="19" t="str">
        <f aca="false">IF(F53="","",G53+N(I53))</f>
        <v/>
      </c>
    </row>
    <row r="54" customFormat="false" ht="15" hidden="false" customHeight="false" outlineLevel="0" collapsed="false">
      <c r="A54" s="15"/>
      <c r="B54" s="15"/>
      <c r="C54" s="16"/>
      <c r="D54" s="17"/>
      <c r="E54" s="15"/>
      <c r="F54" s="18" t="str">
        <f aca="false">IF(OR(C54="",$C$4=""),"",($C$4-C54+1)/365)</f>
        <v/>
      </c>
      <c r="G54" s="19" t="str">
        <f aca="false">IF(F54="","",D54*(0.5*MIN(F54,5)+MAX(F54-5,0)))</f>
        <v/>
      </c>
      <c r="H54" s="19" t="str">
        <f aca="false">IF(F54="","",G54*IF(F54&lt;2,0,IF(F54&lt;5,1/3,IF(F54&lt;10,2/3,1))))</f>
        <v/>
      </c>
      <c r="I54" s="19" t="str">
        <f aca="false">IF(OR(D54="",E54=""),"",E54*D54/30)</f>
        <v/>
      </c>
      <c r="J54" s="19" t="str">
        <f aca="false">IF(F54="","",G54+N(I54))</f>
        <v/>
      </c>
    </row>
    <row r="55" customFormat="false" ht="15" hidden="false" customHeight="false" outlineLevel="0" collapsed="false">
      <c r="A55" s="15"/>
      <c r="B55" s="15"/>
      <c r="C55" s="16"/>
      <c r="D55" s="17"/>
      <c r="E55" s="15"/>
      <c r="F55" s="18" t="str">
        <f aca="false">IF(OR(C55="",$C$4=""),"",($C$4-C55+1)/365)</f>
        <v/>
      </c>
      <c r="G55" s="19" t="str">
        <f aca="false">IF(F55="","",D55*(0.5*MIN(F55,5)+MAX(F55-5,0)))</f>
        <v/>
      </c>
      <c r="H55" s="19" t="str">
        <f aca="false">IF(F55="","",G55*IF(F55&lt;2,0,IF(F55&lt;5,1/3,IF(F55&lt;10,2/3,1))))</f>
        <v/>
      </c>
      <c r="I55" s="19" t="str">
        <f aca="false">IF(OR(D55="",E55=""),"",E55*D55/30)</f>
        <v/>
      </c>
      <c r="J55" s="19" t="str">
        <f aca="false">IF(F55="","",G55+N(I55))</f>
        <v/>
      </c>
    </row>
    <row r="56" customFormat="false" ht="15" hidden="false" customHeight="false" outlineLevel="0" collapsed="false">
      <c r="A56" s="15"/>
      <c r="B56" s="15"/>
      <c r="C56" s="16"/>
      <c r="D56" s="17"/>
      <c r="E56" s="15"/>
      <c r="F56" s="18" t="str">
        <f aca="false">IF(OR(C56="",$C$4=""),"",($C$4-C56+1)/365)</f>
        <v/>
      </c>
      <c r="G56" s="19" t="str">
        <f aca="false">IF(F56="","",D56*(0.5*MIN(F56,5)+MAX(F56-5,0)))</f>
        <v/>
      </c>
      <c r="H56" s="19" t="str">
        <f aca="false">IF(F56="","",G56*IF(F56&lt;2,0,IF(F56&lt;5,1/3,IF(F56&lt;10,2/3,1))))</f>
        <v/>
      </c>
      <c r="I56" s="19" t="str">
        <f aca="false">IF(OR(D56="",E56=""),"",E56*D56/30)</f>
        <v/>
      </c>
      <c r="J56" s="19" t="str">
        <f aca="false">IF(F56="","",G56+N(I56))</f>
        <v/>
      </c>
    </row>
    <row r="57" customFormat="false" ht="15" hidden="false" customHeight="false" outlineLevel="0" collapsed="false">
      <c r="A57" s="15"/>
      <c r="B57" s="15"/>
      <c r="C57" s="16"/>
      <c r="D57" s="17"/>
      <c r="E57" s="15"/>
      <c r="F57" s="18" t="str">
        <f aca="false">IF(OR(C57="",$C$4=""),"",($C$4-C57+1)/365)</f>
        <v/>
      </c>
      <c r="G57" s="19" t="str">
        <f aca="false">IF(F57="","",D57*(0.5*MIN(F57,5)+MAX(F57-5,0)))</f>
        <v/>
      </c>
      <c r="H57" s="19" t="str">
        <f aca="false">IF(F57="","",G57*IF(F57&lt;2,0,IF(F57&lt;5,1/3,IF(F57&lt;10,2/3,1))))</f>
        <v/>
      </c>
      <c r="I57" s="19" t="str">
        <f aca="false">IF(OR(D57="",E57=""),"",E57*D57/30)</f>
        <v/>
      </c>
      <c r="J57" s="19" t="str">
        <f aca="false">IF(F57="","",G57+N(I57))</f>
        <v/>
      </c>
    </row>
    <row r="58" customFormat="false" ht="15" hidden="false" customHeight="false" outlineLevel="0" collapsed="false">
      <c r="A58" s="15"/>
      <c r="B58" s="15"/>
      <c r="C58" s="16"/>
      <c r="D58" s="17"/>
      <c r="E58" s="15"/>
      <c r="F58" s="18" t="str">
        <f aca="false">IF(OR(C58="",$C$4=""),"",($C$4-C58+1)/365)</f>
        <v/>
      </c>
      <c r="G58" s="19" t="str">
        <f aca="false">IF(F58="","",D58*(0.5*MIN(F58,5)+MAX(F58-5,0)))</f>
        <v/>
      </c>
      <c r="H58" s="19" t="str">
        <f aca="false">IF(F58="","",G58*IF(F58&lt;2,0,IF(F58&lt;5,1/3,IF(F58&lt;10,2/3,1))))</f>
        <v/>
      </c>
      <c r="I58" s="19" t="str">
        <f aca="false">IF(OR(D58="",E58=""),"",E58*D58/30)</f>
        <v/>
      </c>
      <c r="J58" s="19" t="str">
        <f aca="false">IF(F58="","",G58+N(I58))</f>
        <v/>
      </c>
    </row>
    <row r="59" customFormat="false" ht="15" hidden="false" customHeight="false" outlineLevel="0" collapsed="false">
      <c r="A59" s="15"/>
      <c r="B59" s="15"/>
      <c r="C59" s="16"/>
      <c r="D59" s="17"/>
      <c r="E59" s="15"/>
      <c r="F59" s="18" t="str">
        <f aca="false">IF(OR(C59="",$C$4=""),"",($C$4-C59+1)/365)</f>
        <v/>
      </c>
      <c r="G59" s="19" t="str">
        <f aca="false">IF(F59="","",D59*(0.5*MIN(F59,5)+MAX(F59-5,0)))</f>
        <v/>
      </c>
      <c r="H59" s="19" t="str">
        <f aca="false">IF(F59="","",G59*IF(F59&lt;2,0,IF(F59&lt;5,1/3,IF(F59&lt;10,2/3,1))))</f>
        <v/>
      </c>
      <c r="I59" s="19" t="str">
        <f aca="false">IF(OR(D59="",E59=""),"",E59*D59/30)</f>
        <v/>
      </c>
      <c r="J59" s="19" t="str">
        <f aca="false">IF(F59="","",G59+N(I59))</f>
        <v/>
      </c>
    </row>
    <row r="60" customFormat="false" ht="15" hidden="false" customHeight="false" outlineLevel="0" collapsed="false">
      <c r="A60" s="15"/>
      <c r="B60" s="15"/>
      <c r="C60" s="16"/>
      <c r="D60" s="17"/>
      <c r="E60" s="15"/>
      <c r="F60" s="18" t="str">
        <f aca="false">IF(OR(C60="",$C$4=""),"",($C$4-C60+1)/365)</f>
        <v/>
      </c>
      <c r="G60" s="19" t="str">
        <f aca="false">IF(F60="","",D60*(0.5*MIN(F60,5)+MAX(F60-5,0)))</f>
        <v/>
      </c>
      <c r="H60" s="19" t="str">
        <f aca="false">IF(F60="","",G60*IF(F60&lt;2,0,IF(F60&lt;5,1/3,IF(F60&lt;10,2/3,1))))</f>
        <v/>
      </c>
      <c r="I60" s="19" t="str">
        <f aca="false">IF(OR(D60="",E60=""),"",E60*D60/30)</f>
        <v/>
      </c>
      <c r="J60" s="19" t="str">
        <f aca="false">IF(F60="","",G60+N(I60))</f>
        <v/>
      </c>
    </row>
    <row r="61" customFormat="false" ht="15" hidden="false" customHeight="false" outlineLevel="0" collapsed="false">
      <c r="A61" s="15"/>
      <c r="B61" s="15"/>
      <c r="C61" s="16"/>
      <c r="D61" s="17"/>
      <c r="E61" s="15"/>
      <c r="F61" s="18" t="str">
        <f aca="false">IF(OR(C61="",$C$4=""),"",($C$4-C61+1)/365)</f>
        <v/>
      </c>
      <c r="G61" s="19" t="str">
        <f aca="false">IF(F61="","",D61*(0.5*MIN(F61,5)+MAX(F61-5,0)))</f>
        <v/>
      </c>
      <c r="H61" s="19" t="str">
        <f aca="false">IF(F61="","",G61*IF(F61&lt;2,0,IF(F61&lt;5,1/3,IF(F61&lt;10,2/3,1))))</f>
        <v/>
      </c>
      <c r="I61" s="19" t="str">
        <f aca="false">IF(OR(D61="",E61=""),"",E61*D61/30)</f>
        <v/>
      </c>
      <c r="J61" s="19" t="str">
        <f aca="false">IF(F61="","",G61+N(I61))</f>
        <v/>
      </c>
    </row>
    <row r="62" customFormat="false" ht="15" hidden="false" customHeight="false" outlineLevel="0" collapsed="false">
      <c r="A62" s="15"/>
      <c r="B62" s="15"/>
      <c r="C62" s="16"/>
      <c r="D62" s="17"/>
      <c r="E62" s="15"/>
      <c r="F62" s="18" t="str">
        <f aca="false">IF(OR(C62="",$C$4=""),"",($C$4-C62+1)/365)</f>
        <v/>
      </c>
      <c r="G62" s="19" t="str">
        <f aca="false">IF(F62="","",D62*(0.5*MIN(F62,5)+MAX(F62-5,0)))</f>
        <v/>
      </c>
      <c r="H62" s="19" t="str">
        <f aca="false">IF(F62="","",G62*IF(F62&lt;2,0,IF(F62&lt;5,1/3,IF(F62&lt;10,2/3,1))))</f>
        <v/>
      </c>
      <c r="I62" s="19" t="str">
        <f aca="false">IF(OR(D62="",E62=""),"",E62*D62/30)</f>
        <v/>
      </c>
      <c r="J62" s="19" t="str">
        <f aca="false">IF(F62="","",G62+N(I62))</f>
        <v/>
      </c>
    </row>
    <row r="63" customFormat="false" ht="15" hidden="false" customHeight="false" outlineLevel="0" collapsed="false">
      <c r="A63" s="15"/>
      <c r="B63" s="15"/>
      <c r="C63" s="16"/>
      <c r="D63" s="17"/>
      <c r="E63" s="15"/>
      <c r="F63" s="18" t="str">
        <f aca="false">IF(OR(C63="",$C$4=""),"",($C$4-C63+1)/365)</f>
        <v/>
      </c>
      <c r="G63" s="19" t="str">
        <f aca="false">IF(F63="","",D63*(0.5*MIN(F63,5)+MAX(F63-5,0)))</f>
        <v/>
      </c>
      <c r="H63" s="19" t="str">
        <f aca="false">IF(F63="","",G63*IF(F63&lt;2,0,IF(F63&lt;5,1/3,IF(F63&lt;10,2/3,1))))</f>
        <v/>
      </c>
      <c r="I63" s="19" t="str">
        <f aca="false">IF(OR(D63="",E63=""),"",E63*D63/30)</f>
        <v/>
      </c>
      <c r="J63" s="19" t="str">
        <f aca="false">IF(F63="","",G63+N(I63))</f>
        <v/>
      </c>
    </row>
    <row r="64" customFormat="false" ht="15" hidden="false" customHeight="false" outlineLevel="0" collapsed="false">
      <c r="A64" s="15"/>
      <c r="B64" s="15"/>
      <c r="C64" s="16"/>
      <c r="D64" s="17"/>
      <c r="E64" s="15"/>
      <c r="F64" s="18" t="str">
        <f aca="false">IF(OR(C64="",$C$4=""),"",($C$4-C64+1)/365)</f>
        <v/>
      </c>
      <c r="G64" s="19" t="str">
        <f aca="false">IF(F64="","",D64*(0.5*MIN(F64,5)+MAX(F64-5,0)))</f>
        <v/>
      </c>
      <c r="H64" s="19" t="str">
        <f aca="false">IF(F64="","",G64*IF(F64&lt;2,0,IF(F64&lt;5,1/3,IF(F64&lt;10,2/3,1))))</f>
        <v/>
      </c>
      <c r="I64" s="19" t="str">
        <f aca="false">IF(OR(D64="",E64=""),"",E64*D64/30)</f>
        <v/>
      </c>
      <c r="J64" s="19" t="str">
        <f aca="false">IF(F64="","",G64+N(I64))</f>
        <v/>
      </c>
    </row>
    <row r="65" customFormat="false" ht="15" hidden="false" customHeight="false" outlineLevel="0" collapsed="false">
      <c r="A65" s="15"/>
      <c r="B65" s="15"/>
      <c r="C65" s="16"/>
      <c r="D65" s="17"/>
      <c r="E65" s="15"/>
      <c r="F65" s="18" t="str">
        <f aca="false">IF(OR(C65="",$C$4=""),"",($C$4-C65+1)/365)</f>
        <v/>
      </c>
      <c r="G65" s="19" t="str">
        <f aca="false">IF(F65="","",D65*(0.5*MIN(F65,5)+MAX(F65-5,0)))</f>
        <v/>
      </c>
      <c r="H65" s="19" t="str">
        <f aca="false">IF(F65="","",G65*IF(F65&lt;2,0,IF(F65&lt;5,1/3,IF(F65&lt;10,2/3,1))))</f>
        <v/>
      </c>
      <c r="I65" s="19" t="str">
        <f aca="false">IF(OR(D65="",E65=""),"",E65*D65/30)</f>
        <v/>
      </c>
      <c r="J65" s="19" t="str">
        <f aca="false">IF(F65="","",G65+N(I65))</f>
        <v/>
      </c>
    </row>
    <row r="66" customFormat="false" ht="15" hidden="false" customHeight="false" outlineLevel="0" collapsed="false">
      <c r="A66" s="15"/>
      <c r="B66" s="15"/>
      <c r="C66" s="16"/>
      <c r="D66" s="17"/>
      <c r="E66" s="15"/>
      <c r="F66" s="18" t="str">
        <f aca="false">IF(OR(C66="",$C$4=""),"",($C$4-C66+1)/365)</f>
        <v/>
      </c>
      <c r="G66" s="19" t="str">
        <f aca="false">IF(F66="","",D66*(0.5*MIN(F66,5)+MAX(F66-5,0)))</f>
        <v/>
      </c>
      <c r="H66" s="19" t="str">
        <f aca="false">IF(F66="","",G66*IF(F66&lt;2,0,IF(F66&lt;5,1/3,IF(F66&lt;10,2/3,1))))</f>
        <v/>
      </c>
      <c r="I66" s="19" t="str">
        <f aca="false">IF(OR(D66="",E66=""),"",E66*D66/30)</f>
        <v/>
      </c>
      <c r="J66" s="19" t="str">
        <f aca="false">IF(F66="","",G66+N(I66))</f>
        <v/>
      </c>
    </row>
    <row r="67" customFormat="false" ht="15" hidden="false" customHeight="false" outlineLevel="0" collapsed="false">
      <c r="A67" s="15"/>
      <c r="B67" s="15"/>
      <c r="C67" s="16"/>
      <c r="D67" s="17"/>
      <c r="E67" s="15"/>
      <c r="F67" s="18" t="str">
        <f aca="false">IF(OR(C67="",$C$4=""),"",($C$4-C67+1)/365)</f>
        <v/>
      </c>
      <c r="G67" s="19" t="str">
        <f aca="false">IF(F67="","",D67*(0.5*MIN(F67,5)+MAX(F67-5,0)))</f>
        <v/>
      </c>
      <c r="H67" s="19" t="str">
        <f aca="false">IF(F67="","",G67*IF(F67&lt;2,0,IF(F67&lt;5,1/3,IF(F67&lt;10,2/3,1))))</f>
        <v/>
      </c>
      <c r="I67" s="19" t="str">
        <f aca="false">IF(OR(D67="",E67=""),"",E67*D67/30)</f>
        <v/>
      </c>
      <c r="J67" s="19" t="str">
        <f aca="false">IF(F67="","",G67+N(I67))</f>
        <v/>
      </c>
    </row>
    <row r="68" customFormat="false" ht="15" hidden="false" customHeight="false" outlineLevel="0" collapsed="false">
      <c r="A68" s="15"/>
      <c r="B68" s="15"/>
      <c r="C68" s="16"/>
      <c r="D68" s="17"/>
      <c r="E68" s="15"/>
      <c r="F68" s="18" t="str">
        <f aca="false">IF(OR(C68="",$C$4=""),"",($C$4-C68+1)/365)</f>
        <v/>
      </c>
      <c r="G68" s="19" t="str">
        <f aca="false">IF(F68="","",D68*(0.5*MIN(F68,5)+MAX(F68-5,0)))</f>
        <v/>
      </c>
      <c r="H68" s="19" t="str">
        <f aca="false">IF(F68="","",G68*IF(F68&lt;2,0,IF(F68&lt;5,1/3,IF(F68&lt;10,2/3,1))))</f>
        <v/>
      </c>
      <c r="I68" s="19" t="str">
        <f aca="false">IF(OR(D68="",E68=""),"",E68*D68/30)</f>
        <v/>
      </c>
      <c r="J68" s="19" t="str">
        <f aca="false">IF(F68="","",G68+N(I68))</f>
        <v/>
      </c>
    </row>
    <row r="69" customFormat="false" ht="15" hidden="false" customHeight="false" outlineLevel="0" collapsed="false">
      <c r="A69" s="15"/>
      <c r="B69" s="15"/>
      <c r="C69" s="16"/>
      <c r="D69" s="17"/>
      <c r="E69" s="15"/>
      <c r="F69" s="18" t="str">
        <f aca="false">IF(OR(C69="",$C$4=""),"",($C$4-C69+1)/365)</f>
        <v/>
      </c>
      <c r="G69" s="19" t="str">
        <f aca="false">IF(F69="","",D69*(0.5*MIN(F69,5)+MAX(F69-5,0)))</f>
        <v/>
      </c>
      <c r="H69" s="19" t="str">
        <f aca="false">IF(F69="","",G69*IF(F69&lt;2,0,IF(F69&lt;5,1/3,IF(F69&lt;10,2/3,1))))</f>
        <v/>
      </c>
      <c r="I69" s="19" t="str">
        <f aca="false">IF(OR(D69="",E69=""),"",E69*D69/30)</f>
        <v/>
      </c>
      <c r="J69" s="19" t="str">
        <f aca="false">IF(F69="","",G69+N(I69))</f>
        <v/>
      </c>
    </row>
    <row r="70" customFormat="false" ht="15" hidden="false" customHeight="false" outlineLevel="0" collapsed="false">
      <c r="A70" s="15"/>
      <c r="B70" s="15"/>
      <c r="C70" s="16"/>
      <c r="D70" s="17"/>
      <c r="E70" s="15"/>
      <c r="F70" s="18" t="str">
        <f aca="false">IF(OR(C70="",$C$4=""),"",($C$4-C70+1)/365)</f>
        <v/>
      </c>
      <c r="G70" s="19" t="str">
        <f aca="false">IF(F70="","",D70*(0.5*MIN(F70,5)+MAX(F70-5,0)))</f>
        <v/>
      </c>
      <c r="H70" s="19" t="str">
        <f aca="false">IF(F70="","",G70*IF(F70&lt;2,0,IF(F70&lt;5,1/3,IF(F70&lt;10,2/3,1))))</f>
        <v/>
      </c>
      <c r="I70" s="19" t="str">
        <f aca="false">IF(OR(D70="",E70=""),"",E70*D70/30)</f>
        <v/>
      </c>
      <c r="J70" s="19" t="str">
        <f aca="false">IF(F70="","",G70+N(I70))</f>
        <v/>
      </c>
    </row>
    <row r="71" customFormat="false" ht="15" hidden="false" customHeight="false" outlineLevel="0" collapsed="false">
      <c r="A71" s="15"/>
      <c r="B71" s="15"/>
      <c r="C71" s="16"/>
      <c r="D71" s="17"/>
      <c r="E71" s="15"/>
      <c r="F71" s="18" t="str">
        <f aca="false">IF(OR(C71="",$C$4=""),"",($C$4-C71+1)/365)</f>
        <v/>
      </c>
      <c r="G71" s="19" t="str">
        <f aca="false">IF(F71="","",D71*(0.5*MIN(F71,5)+MAX(F71-5,0)))</f>
        <v/>
      </c>
      <c r="H71" s="19" t="str">
        <f aca="false">IF(F71="","",G71*IF(F71&lt;2,0,IF(F71&lt;5,1/3,IF(F71&lt;10,2/3,1))))</f>
        <v/>
      </c>
      <c r="I71" s="19" t="str">
        <f aca="false">IF(OR(D71="",E71=""),"",E71*D71/30)</f>
        <v/>
      </c>
      <c r="J71" s="19" t="str">
        <f aca="false">IF(F71="","",G71+N(I71))</f>
        <v/>
      </c>
    </row>
    <row r="72" customFormat="false" ht="15" hidden="false" customHeight="false" outlineLevel="0" collapsed="false">
      <c r="A72" s="15"/>
      <c r="B72" s="15"/>
      <c r="C72" s="16"/>
      <c r="D72" s="17"/>
      <c r="E72" s="15"/>
      <c r="F72" s="18" t="str">
        <f aca="false">IF(OR(C72="",$C$4=""),"",($C$4-C72+1)/365)</f>
        <v/>
      </c>
      <c r="G72" s="19" t="str">
        <f aca="false">IF(F72="","",D72*(0.5*MIN(F72,5)+MAX(F72-5,0)))</f>
        <v/>
      </c>
      <c r="H72" s="19" t="str">
        <f aca="false">IF(F72="","",G72*IF(F72&lt;2,0,IF(F72&lt;5,1/3,IF(F72&lt;10,2/3,1))))</f>
        <v/>
      </c>
      <c r="I72" s="19" t="str">
        <f aca="false">IF(OR(D72="",E72=""),"",E72*D72/30)</f>
        <v/>
      </c>
      <c r="J72" s="19" t="str">
        <f aca="false">IF(F72="","",G72+N(I72))</f>
        <v/>
      </c>
    </row>
    <row r="73" customFormat="false" ht="15" hidden="false" customHeight="false" outlineLevel="0" collapsed="false">
      <c r="A73" s="15"/>
      <c r="B73" s="15"/>
      <c r="C73" s="16"/>
      <c r="D73" s="17"/>
      <c r="E73" s="15"/>
      <c r="F73" s="18" t="str">
        <f aca="false">IF(OR(C73="",$C$4=""),"",($C$4-C73+1)/365)</f>
        <v/>
      </c>
      <c r="G73" s="19" t="str">
        <f aca="false">IF(F73="","",D73*(0.5*MIN(F73,5)+MAX(F73-5,0)))</f>
        <v/>
      </c>
      <c r="H73" s="19" t="str">
        <f aca="false">IF(F73="","",G73*IF(F73&lt;2,0,IF(F73&lt;5,1/3,IF(F73&lt;10,2/3,1))))</f>
        <v/>
      </c>
      <c r="I73" s="19" t="str">
        <f aca="false">IF(OR(D73="",E73=""),"",E73*D73/30)</f>
        <v/>
      </c>
      <c r="J73" s="19" t="str">
        <f aca="false">IF(F73="","",G73+N(I73))</f>
        <v/>
      </c>
    </row>
    <row r="74" customFormat="false" ht="15" hidden="false" customHeight="false" outlineLevel="0" collapsed="false">
      <c r="A74" s="15"/>
      <c r="B74" s="15"/>
      <c r="C74" s="16"/>
      <c r="D74" s="17"/>
      <c r="E74" s="15"/>
      <c r="F74" s="18" t="str">
        <f aca="false">IF(OR(C74="",$C$4=""),"",($C$4-C74+1)/365)</f>
        <v/>
      </c>
      <c r="G74" s="19" t="str">
        <f aca="false">IF(F74="","",D74*(0.5*MIN(F74,5)+MAX(F74-5,0)))</f>
        <v/>
      </c>
      <c r="H74" s="19" t="str">
        <f aca="false">IF(F74="","",G74*IF(F74&lt;2,0,IF(F74&lt;5,1/3,IF(F74&lt;10,2/3,1))))</f>
        <v/>
      </c>
      <c r="I74" s="19" t="str">
        <f aca="false">IF(OR(D74="",E74=""),"",E74*D74/30)</f>
        <v/>
      </c>
      <c r="J74" s="19" t="str">
        <f aca="false">IF(F74="","",G74+N(I74))</f>
        <v/>
      </c>
    </row>
    <row r="75" customFormat="false" ht="15" hidden="false" customHeight="false" outlineLevel="0" collapsed="false">
      <c r="A75" s="15"/>
      <c r="B75" s="15"/>
      <c r="C75" s="16"/>
      <c r="D75" s="17"/>
      <c r="E75" s="15"/>
      <c r="F75" s="18" t="str">
        <f aca="false">IF(OR(C75="",$C$4=""),"",($C$4-C75+1)/365)</f>
        <v/>
      </c>
      <c r="G75" s="19" t="str">
        <f aca="false">IF(F75="","",D75*(0.5*MIN(F75,5)+MAX(F75-5,0)))</f>
        <v/>
      </c>
      <c r="H75" s="19" t="str">
        <f aca="false">IF(F75="","",G75*IF(F75&lt;2,0,IF(F75&lt;5,1/3,IF(F75&lt;10,2/3,1))))</f>
        <v/>
      </c>
      <c r="I75" s="19" t="str">
        <f aca="false">IF(OR(D75="",E75=""),"",E75*D75/30)</f>
        <v/>
      </c>
      <c r="J75" s="19" t="str">
        <f aca="false">IF(F75="","",G75+N(I75))</f>
        <v/>
      </c>
    </row>
    <row r="76" customFormat="false" ht="15" hidden="false" customHeight="false" outlineLevel="0" collapsed="false">
      <c r="A76" s="15"/>
      <c r="B76" s="15"/>
      <c r="C76" s="16"/>
      <c r="D76" s="17"/>
      <c r="E76" s="15"/>
      <c r="F76" s="18" t="str">
        <f aca="false">IF(OR(C76="",$C$4=""),"",($C$4-C76+1)/365)</f>
        <v/>
      </c>
      <c r="G76" s="19" t="str">
        <f aca="false">IF(F76="","",D76*(0.5*MIN(F76,5)+MAX(F76-5,0)))</f>
        <v/>
      </c>
      <c r="H76" s="19" t="str">
        <f aca="false">IF(F76="","",G76*IF(F76&lt;2,0,IF(F76&lt;5,1/3,IF(F76&lt;10,2/3,1))))</f>
        <v/>
      </c>
      <c r="I76" s="19" t="str">
        <f aca="false">IF(OR(D76="",E76=""),"",E76*D76/30)</f>
        <v/>
      </c>
      <c r="J76" s="19" t="str">
        <f aca="false">IF(F76="","",G76+N(I76))</f>
        <v/>
      </c>
    </row>
    <row r="77" customFormat="false" ht="15" hidden="false" customHeight="false" outlineLevel="0" collapsed="false">
      <c r="A77" s="15"/>
      <c r="B77" s="15"/>
      <c r="C77" s="16"/>
      <c r="D77" s="17"/>
      <c r="E77" s="15"/>
      <c r="F77" s="18" t="str">
        <f aca="false">IF(OR(C77="",$C$4=""),"",($C$4-C77+1)/365)</f>
        <v/>
      </c>
      <c r="G77" s="19" t="str">
        <f aca="false">IF(F77="","",D77*(0.5*MIN(F77,5)+MAX(F77-5,0)))</f>
        <v/>
      </c>
      <c r="H77" s="19" t="str">
        <f aca="false">IF(F77="","",G77*IF(F77&lt;2,0,IF(F77&lt;5,1/3,IF(F77&lt;10,2/3,1))))</f>
        <v/>
      </c>
      <c r="I77" s="19" t="str">
        <f aca="false">IF(OR(D77="",E77=""),"",E77*D77/30)</f>
        <v/>
      </c>
      <c r="J77" s="19" t="str">
        <f aca="false">IF(F77="","",G77+N(I77))</f>
        <v/>
      </c>
    </row>
    <row r="78" customFormat="false" ht="15" hidden="false" customHeight="false" outlineLevel="0" collapsed="false">
      <c r="A78" s="15"/>
      <c r="B78" s="15"/>
      <c r="C78" s="16"/>
      <c r="D78" s="17"/>
      <c r="E78" s="15"/>
      <c r="F78" s="18" t="str">
        <f aca="false">IF(OR(C78="",$C$4=""),"",($C$4-C78+1)/365)</f>
        <v/>
      </c>
      <c r="G78" s="19" t="str">
        <f aca="false">IF(F78="","",D78*(0.5*MIN(F78,5)+MAX(F78-5,0)))</f>
        <v/>
      </c>
      <c r="H78" s="19" t="str">
        <f aca="false">IF(F78="","",G78*IF(F78&lt;2,0,IF(F78&lt;5,1/3,IF(F78&lt;10,2/3,1))))</f>
        <v/>
      </c>
      <c r="I78" s="19" t="str">
        <f aca="false">IF(OR(D78="",E78=""),"",E78*D78/30)</f>
        <v/>
      </c>
      <c r="J78" s="19" t="str">
        <f aca="false">IF(F78="","",G78+N(I78))</f>
        <v/>
      </c>
    </row>
    <row r="79" customFormat="false" ht="15" hidden="false" customHeight="false" outlineLevel="0" collapsed="false">
      <c r="A79" s="15"/>
      <c r="B79" s="15"/>
      <c r="C79" s="16"/>
      <c r="D79" s="17"/>
      <c r="E79" s="15"/>
      <c r="F79" s="18" t="str">
        <f aca="false">IF(OR(C79="",$C$4=""),"",($C$4-C79+1)/365)</f>
        <v/>
      </c>
      <c r="G79" s="19" t="str">
        <f aca="false">IF(F79="","",D79*(0.5*MIN(F79,5)+MAX(F79-5,0)))</f>
        <v/>
      </c>
      <c r="H79" s="19" t="str">
        <f aca="false">IF(F79="","",G79*IF(F79&lt;2,0,IF(F79&lt;5,1/3,IF(F79&lt;10,2/3,1))))</f>
        <v/>
      </c>
      <c r="I79" s="19" t="str">
        <f aca="false">IF(OR(D79="",E79=""),"",E79*D79/30)</f>
        <v/>
      </c>
      <c r="J79" s="19" t="str">
        <f aca="false">IF(F79="","",G79+N(I79))</f>
        <v/>
      </c>
    </row>
    <row r="80" customFormat="false" ht="15" hidden="false" customHeight="false" outlineLevel="0" collapsed="false">
      <c r="A80" s="15"/>
      <c r="B80" s="15"/>
      <c r="C80" s="16"/>
      <c r="D80" s="17"/>
      <c r="E80" s="15"/>
      <c r="F80" s="18" t="str">
        <f aca="false">IF(OR(C80="",$C$4=""),"",($C$4-C80+1)/365)</f>
        <v/>
      </c>
      <c r="G80" s="19" t="str">
        <f aca="false">IF(F80="","",D80*(0.5*MIN(F80,5)+MAX(F80-5,0)))</f>
        <v/>
      </c>
      <c r="H80" s="19" t="str">
        <f aca="false">IF(F80="","",G80*IF(F80&lt;2,0,IF(F80&lt;5,1/3,IF(F80&lt;10,2/3,1))))</f>
        <v/>
      </c>
      <c r="I80" s="19" t="str">
        <f aca="false">IF(OR(D80="",E80=""),"",E80*D80/30)</f>
        <v/>
      </c>
      <c r="J80" s="19" t="str">
        <f aca="false">IF(F80="","",G80+N(I80))</f>
        <v/>
      </c>
    </row>
    <row r="81" customFormat="false" ht="15" hidden="false" customHeight="false" outlineLevel="0" collapsed="false">
      <c r="A81" s="15"/>
      <c r="B81" s="15"/>
      <c r="C81" s="16"/>
      <c r="D81" s="17"/>
      <c r="E81" s="15"/>
      <c r="F81" s="18" t="str">
        <f aca="false">IF(OR(C81="",$C$4=""),"",($C$4-C81+1)/365)</f>
        <v/>
      </c>
      <c r="G81" s="19" t="str">
        <f aca="false">IF(F81="","",D81*(0.5*MIN(F81,5)+MAX(F81-5,0)))</f>
        <v/>
      </c>
      <c r="H81" s="19" t="str">
        <f aca="false">IF(F81="","",G81*IF(F81&lt;2,0,IF(F81&lt;5,1/3,IF(F81&lt;10,2/3,1))))</f>
        <v/>
      </c>
      <c r="I81" s="19" t="str">
        <f aca="false">IF(OR(D81="",E81=""),"",E81*D81/30)</f>
        <v/>
      </c>
      <c r="J81" s="19" t="str">
        <f aca="false">IF(F81="","",G81+N(I81))</f>
        <v/>
      </c>
    </row>
    <row r="82" customFormat="false" ht="15" hidden="false" customHeight="false" outlineLevel="0" collapsed="false">
      <c r="A82" s="15"/>
      <c r="B82" s="15"/>
      <c r="C82" s="16"/>
      <c r="D82" s="17"/>
      <c r="E82" s="15"/>
      <c r="F82" s="18" t="str">
        <f aca="false">IF(OR(C82="",$C$4=""),"",($C$4-C82+1)/365)</f>
        <v/>
      </c>
      <c r="G82" s="19" t="str">
        <f aca="false">IF(F82="","",D82*(0.5*MIN(F82,5)+MAX(F82-5,0)))</f>
        <v/>
      </c>
      <c r="H82" s="19" t="str">
        <f aca="false">IF(F82="","",G82*IF(F82&lt;2,0,IF(F82&lt;5,1/3,IF(F82&lt;10,2/3,1))))</f>
        <v/>
      </c>
      <c r="I82" s="19" t="str">
        <f aca="false">IF(OR(D82="",E82=""),"",E82*D82/30)</f>
        <v/>
      </c>
      <c r="J82" s="19" t="str">
        <f aca="false">IF(F82="","",G82+N(I82))</f>
        <v/>
      </c>
    </row>
    <row r="83" customFormat="false" ht="15" hidden="false" customHeight="false" outlineLevel="0" collapsed="false">
      <c r="A83" s="15"/>
      <c r="B83" s="15"/>
      <c r="C83" s="16"/>
      <c r="D83" s="17"/>
      <c r="E83" s="15"/>
      <c r="F83" s="18" t="str">
        <f aca="false">IF(OR(C83="",$C$4=""),"",($C$4-C83+1)/365)</f>
        <v/>
      </c>
      <c r="G83" s="19" t="str">
        <f aca="false">IF(F83="","",D83*(0.5*MIN(F83,5)+MAX(F83-5,0)))</f>
        <v/>
      </c>
      <c r="H83" s="19" t="str">
        <f aca="false">IF(F83="","",G83*IF(F83&lt;2,0,IF(F83&lt;5,1/3,IF(F83&lt;10,2/3,1))))</f>
        <v/>
      </c>
      <c r="I83" s="19" t="str">
        <f aca="false">IF(OR(D83="",E83=""),"",E83*D83/30)</f>
        <v/>
      </c>
      <c r="J83" s="19" t="str">
        <f aca="false">IF(F83="","",G83+N(I83))</f>
        <v/>
      </c>
    </row>
    <row r="84" customFormat="false" ht="15" hidden="false" customHeight="false" outlineLevel="0" collapsed="false">
      <c r="A84" s="15"/>
      <c r="B84" s="15"/>
      <c r="C84" s="16"/>
      <c r="D84" s="17"/>
      <c r="E84" s="15"/>
      <c r="F84" s="18" t="str">
        <f aca="false">IF(OR(C84="",$C$4=""),"",($C$4-C84+1)/365)</f>
        <v/>
      </c>
      <c r="G84" s="19" t="str">
        <f aca="false">IF(F84="","",D84*(0.5*MIN(F84,5)+MAX(F84-5,0)))</f>
        <v/>
      </c>
      <c r="H84" s="19" t="str">
        <f aca="false">IF(F84="","",G84*IF(F84&lt;2,0,IF(F84&lt;5,1/3,IF(F84&lt;10,2/3,1))))</f>
        <v/>
      </c>
      <c r="I84" s="19" t="str">
        <f aca="false">IF(OR(D84="",E84=""),"",E84*D84/30)</f>
        <v/>
      </c>
      <c r="J84" s="19" t="str">
        <f aca="false">IF(F84="","",G84+N(I84))</f>
        <v/>
      </c>
    </row>
    <row r="85" customFormat="false" ht="15" hidden="false" customHeight="false" outlineLevel="0" collapsed="false">
      <c r="A85" s="15"/>
      <c r="B85" s="15"/>
      <c r="C85" s="16"/>
      <c r="D85" s="17"/>
      <c r="E85" s="15"/>
      <c r="F85" s="18" t="str">
        <f aca="false">IF(OR(C85="",$C$4=""),"",($C$4-C85+1)/365)</f>
        <v/>
      </c>
      <c r="G85" s="19" t="str">
        <f aca="false">IF(F85="","",D85*(0.5*MIN(F85,5)+MAX(F85-5,0)))</f>
        <v/>
      </c>
      <c r="H85" s="19" t="str">
        <f aca="false">IF(F85="","",G85*IF(F85&lt;2,0,IF(F85&lt;5,1/3,IF(F85&lt;10,2/3,1))))</f>
        <v/>
      </c>
      <c r="I85" s="19" t="str">
        <f aca="false">IF(OR(D85="",E85=""),"",E85*D85/30)</f>
        <v/>
      </c>
      <c r="J85" s="19" t="str">
        <f aca="false">IF(F85="","",G85+N(I85))</f>
        <v/>
      </c>
    </row>
    <row r="86" customFormat="false" ht="15" hidden="false" customHeight="false" outlineLevel="0" collapsed="false">
      <c r="A86" s="15"/>
      <c r="B86" s="15"/>
      <c r="C86" s="16"/>
      <c r="D86" s="17"/>
      <c r="E86" s="15"/>
      <c r="F86" s="18" t="str">
        <f aca="false">IF(OR(C86="",$C$4=""),"",($C$4-C86+1)/365)</f>
        <v/>
      </c>
      <c r="G86" s="19" t="str">
        <f aca="false">IF(F86="","",D86*(0.5*MIN(F86,5)+MAX(F86-5,0)))</f>
        <v/>
      </c>
      <c r="H86" s="19" t="str">
        <f aca="false">IF(F86="","",G86*IF(F86&lt;2,0,IF(F86&lt;5,1/3,IF(F86&lt;10,2/3,1))))</f>
        <v/>
      </c>
      <c r="I86" s="19" t="str">
        <f aca="false">IF(OR(D86="",E86=""),"",E86*D86/30)</f>
        <v/>
      </c>
      <c r="J86" s="19" t="str">
        <f aca="false">IF(F86="","",G86+N(I86))</f>
        <v/>
      </c>
    </row>
    <row r="87" customFormat="false" ht="15" hidden="false" customHeight="false" outlineLevel="0" collapsed="false">
      <c r="A87" s="15"/>
      <c r="B87" s="15"/>
      <c r="C87" s="16"/>
      <c r="D87" s="17"/>
      <c r="E87" s="15"/>
      <c r="F87" s="18" t="str">
        <f aca="false">IF(OR(C87="",$C$4=""),"",($C$4-C87+1)/365)</f>
        <v/>
      </c>
      <c r="G87" s="19" t="str">
        <f aca="false">IF(F87="","",D87*(0.5*MIN(F87,5)+MAX(F87-5,0)))</f>
        <v/>
      </c>
      <c r="H87" s="19" t="str">
        <f aca="false">IF(F87="","",G87*IF(F87&lt;2,0,IF(F87&lt;5,1/3,IF(F87&lt;10,2/3,1))))</f>
        <v/>
      </c>
      <c r="I87" s="19" t="str">
        <f aca="false">IF(OR(D87="",E87=""),"",E87*D87/30)</f>
        <v/>
      </c>
      <c r="J87" s="19" t="str">
        <f aca="false">IF(F87="","",G87+N(I87))</f>
        <v/>
      </c>
    </row>
    <row r="88" customFormat="false" ht="15" hidden="false" customHeight="false" outlineLevel="0" collapsed="false">
      <c r="A88" s="15"/>
      <c r="B88" s="15"/>
      <c r="C88" s="16"/>
      <c r="D88" s="17"/>
      <c r="E88" s="15"/>
      <c r="F88" s="18" t="str">
        <f aca="false">IF(OR(C88="",$C$4=""),"",($C$4-C88+1)/365)</f>
        <v/>
      </c>
      <c r="G88" s="19" t="str">
        <f aca="false">IF(F88="","",D88*(0.5*MIN(F88,5)+MAX(F88-5,0)))</f>
        <v/>
      </c>
      <c r="H88" s="19" t="str">
        <f aca="false">IF(F88="","",G88*IF(F88&lt;2,0,IF(F88&lt;5,1/3,IF(F88&lt;10,2/3,1))))</f>
        <v/>
      </c>
      <c r="I88" s="19" t="str">
        <f aca="false">IF(OR(D88="",E88=""),"",E88*D88/30)</f>
        <v/>
      </c>
      <c r="J88" s="19" t="str">
        <f aca="false">IF(F88="","",G88+N(I88))</f>
        <v/>
      </c>
    </row>
    <row r="89" customFormat="false" ht="15" hidden="false" customHeight="false" outlineLevel="0" collapsed="false">
      <c r="A89" s="15"/>
      <c r="B89" s="15"/>
      <c r="C89" s="16"/>
      <c r="D89" s="17"/>
      <c r="E89" s="15"/>
      <c r="F89" s="18" t="str">
        <f aca="false">IF(OR(C89="",$C$4=""),"",($C$4-C89+1)/365)</f>
        <v/>
      </c>
      <c r="G89" s="19" t="str">
        <f aca="false">IF(F89="","",D89*(0.5*MIN(F89,5)+MAX(F89-5,0)))</f>
        <v/>
      </c>
      <c r="H89" s="19" t="str">
        <f aca="false">IF(F89="","",G89*IF(F89&lt;2,0,IF(F89&lt;5,1/3,IF(F89&lt;10,2/3,1))))</f>
        <v/>
      </c>
      <c r="I89" s="19" t="str">
        <f aca="false">IF(OR(D89="",E89=""),"",E89*D89/30)</f>
        <v/>
      </c>
      <c r="J89" s="19" t="str">
        <f aca="false">IF(F89="","",G89+N(I89))</f>
        <v/>
      </c>
    </row>
    <row r="90" customFormat="false" ht="15" hidden="false" customHeight="false" outlineLevel="0" collapsed="false">
      <c r="A90" s="15"/>
      <c r="B90" s="15"/>
      <c r="C90" s="16"/>
      <c r="D90" s="17"/>
      <c r="E90" s="15"/>
      <c r="F90" s="18" t="str">
        <f aca="false">IF(OR(C90="",$C$4=""),"",($C$4-C90+1)/365)</f>
        <v/>
      </c>
      <c r="G90" s="19" t="str">
        <f aca="false">IF(F90="","",D90*(0.5*MIN(F90,5)+MAX(F90-5,0)))</f>
        <v/>
      </c>
      <c r="H90" s="19" t="str">
        <f aca="false">IF(F90="","",G90*IF(F90&lt;2,0,IF(F90&lt;5,1/3,IF(F90&lt;10,2/3,1))))</f>
        <v/>
      </c>
      <c r="I90" s="19" t="str">
        <f aca="false">IF(OR(D90="",E90=""),"",E90*D90/30)</f>
        <v/>
      </c>
      <c r="J90" s="19" t="str">
        <f aca="false">IF(F90="","",G90+N(I90))</f>
        <v/>
      </c>
    </row>
    <row r="91" customFormat="false" ht="15" hidden="false" customHeight="false" outlineLevel="0" collapsed="false">
      <c r="A91" s="15"/>
      <c r="B91" s="15"/>
      <c r="C91" s="16"/>
      <c r="D91" s="17"/>
      <c r="E91" s="15"/>
      <c r="F91" s="18" t="str">
        <f aca="false">IF(OR(C91="",$C$4=""),"",($C$4-C91+1)/365)</f>
        <v/>
      </c>
      <c r="G91" s="19" t="str">
        <f aca="false">IF(F91="","",D91*(0.5*MIN(F91,5)+MAX(F91-5,0)))</f>
        <v/>
      </c>
      <c r="H91" s="19" t="str">
        <f aca="false">IF(F91="","",G91*IF(F91&lt;2,0,IF(F91&lt;5,1/3,IF(F91&lt;10,2/3,1))))</f>
        <v/>
      </c>
      <c r="I91" s="19" t="str">
        <f aca="false">IF(OR(D91="",E91=""),"",E91*D91/30)</f>
        <v/>
      </c>
      <c r="J91" s="19" t="str">
        <f aca="false">IF(F91="","",G91+N(I91))</f>
        <v/>
      </c>
    </row>
    <row r="92" customFormat="false" ht="15" hidden="false" customHeight="false" outlineLevel="0" collapsed="false">
      <c r="A92" s="15"/>
      <c r="B92" s="15"/>
      <c r="C92" s="16"/>
      <c r="D92" s="17"/>
      <c r="E92" s="15"/>
      <c r="F92" s="18" t="str">
        <f aca="false">IF(OR(C92="",$C$4=""),"",($C$4-C92+1)/365)</f>
        <v/>
      </c>
      <c r="G92" s="19" t="str">
        <f aca="false">IF(F92="","",D92*(0.5*MIN(F92,5)+MAX(F92-5,0)))</f>
        <v/>
      </c>
      <c r="H92" s="19" t="str">
        <f aca="false">IF(F92="","",G92*IF(F92&lt;2,0,IF(F92&lt;5,1/3,IF(F92&lt;10,2/3,1))))</f>
        <v/>
      </c>
      <c r="I92" s="19" t="str">
        <f aca="false">IF(OR(D92="",E92=""),"",E92*D92/30)</f>
        <v/>
      </c>
      <c r="J92" s="19" t="str">
        <f aca="false">IF(F92="","",G92+N(I92))</f>
        <v/>
      </c>
    </row>
    <row r="93" customFormat="false" ht="15" hidden="false" customHeight="false" outlineLevel="0" collapsed="false">
      <c r="A93" s="15"/>
      <c r="B93" s="15"/>
      <c r="C93" s="16"/>
      <c r="D93" s="17"/>
      <c r="E93" s="15"/>
      <c r="F93" s="18" t="str">
        <f aca="false">IF(OR(C93="",$C$4=""),"",($C$4-C93+1)/365)</f>
        <v/>
      </c>
      <c r="G93" s="19" t="str">
        <f aca="false">IF(F93="","",D93*(0.5*MIN(F93,5)+MAX(F93-5,0)))</f>
        <v/>
      </c>
      <c r="H93" s="19" t="str">
        <f aca="false">IF(F93="","",G93*IF(F93&lt;2,0,IF(F93&lt;5,1/3,IF(F93&lt;10,2/3,1))))</f>
        <v/>
      </c>
      <c r="I93" s="19" t="str">
        <f aca="false">IF(OR(D93="",E93=""),"",E93*D93/30)</f>
        <v/>
      </c>
      <c r="J93" s="19" t="str">
        <f aca="false">IF(F93="","",G93+N(I93))</f>
        <v/>
      </c>
    </row>
    <row r="94" customFormat="false" ht="15" hidden="false" customHeight="false" outlineLevel="0" collapsed="false">
      <c r="A94" s="15"/>
      <c r="B94" s="15"/>
      <c r="C94" s="16"/>
      <c r="D94" s="17"/>
      <c r="E94" s="15"/>
      <c r="F94" s="18" t="str">
        <f aca="false">IF(OR(C94="",$C$4=""),"",($C$4-C94+1)/365)</f>
        <v/>
      </c>
      <c r="G94" s="19" t="str">
        <f aca="false">IF(F94="","",D94*(0.5*MIN(F94,5)+MAX(F94-5,0)))</f>
        <v/>
      </c>
      <c r="H94" s="19" t="str">
        <f aca="false">IF(F94="","",G94*IF(F94&lt;2,0,IF(F94&lt;5,1/3,IF(F94&lt;10,2/3,1))))</f>
        <v/>
      </c>
      <c r="I94" s="19" t="str">
        <f aca="false">IF(OR(D94="",E94=""),"",E94*D94/30)</f>
        <v/>
      </c>
      <c r="J94" s="19" t="str">
        <f aca="false">IF(F94="","",G94+N(I94))</f>
        <v/>
      </c>
    </row>
    <row r="95" customFormat="false" ht="15" hidden="false" customHeight="false" outlineLevel="0" collapsed="false">
      <c r="A95" s="15"/>
      <c r="B95" s="15"/>
      <c r="C95" s="16"/>
      <c r="D95" s="17"/>
      <c r="E95" s="15"/>
      <c r="F95" s="18" t="str">
        <f aca="false">IF(OR(C95="",$C$4=""),"",($C$4-C95+1)/365)</f>
        <v/>
      </c>
      <c r="G95" s="19" t="str">
        <f aca="false">IF(F95="","",D95*(0.5*MIN(F95,5)+MAX(F95-5,0)))</f>
        <v/>
      </c>
      <c r="H95" s="19" t="str">
        <f aca="false">IF(F95="","",G95*IF(F95&lt;2,0,IF(F95&lt;5,1/3,IF(F95&lt;10,2/3,1))))</f>
        <v/>
      </c>
      <c r="I95" s="19" t="str">
        <f aca="false">IF(OR(D95="",E95=""),"",E95*D95/30)</f>
        <v/>
      </c>
      <c r="J95" s="19" t="str">
        <f aca="false">IF(F95="","",G95+N(I95))</f>
        <v/>
      </c>
    </row>
    <row r="96" customFormat="false" ht="15" hidden="false" customHeight="false" outlineLevel="0" collapsed="false">
      <c r="A96" s="15"/>
      <c r="B96" s="15"/>
      <c r="C96" s="16"/>
      <c r="D96" s="17"/>
      <c r="E96" s="15"/>
      <c r="F96" s="18" t="str">
        <f aca="false">IF(OR(C96="",$C$4=""),"",($C$4-C96+1)/365)</f>
        <v/>
      </c>
      <c r="G96" s="19" t="str">
        <f aca="false">IF(F96="","",D96*(0.5*MIN(F96,5)+MAX(F96-5,0)))</f>
        <v/>
      </c>
      <c r="H96" s="19" t="str">
        <f aca="false">IF(F96="","",G96*IF(F96&lt;2,0,IF(F96&lt;5,1/3,IF(F96&lt;10,2/3,1))))</f>
        <v/>
      </c>
      <c r="I96" s="19" t="str">
        <f aca="false">IF(OR(D96="",E96=""),"",E96*D96/30)</f>
        <v/>
      </c>
      <c r="J96" s="19" t="str">
        <f aca="false">IF(F96="","",G96+N(I96))</f>
        <v/>
      </c>
    </row>
    <row r="97" customFormat="false" ht="15" hidden="false" customHeight="false" outlineLevel="0" collapsed="false">
      <c r="A97" s="15"/>
      <c r="B97" s="15"/>
      <c r="C97" s="16"/>
      <c r="D97" s="17"/>
      <c r="E97" s="15"/>
      <c r="F97" s="18" t="str">
        <f aca="false">IF(OR(C97="",$C$4=""),"",($C$4-C97+1)/365)</f>
        <v/>
      </c>
      <c r="G97" s="19" t="str">
        <f aca="false">IF(F97="","",D97*(0.5*MIN(F97,5)+MAX(F97-5,0)))</f>
        <v/>
      </c>
      <c r="H97" s="19" t="str">
        <f aca="false">IF(F97="","",G97*IF(F97&lt;2,0,IF(F97&lt;5,1/3,IF(F97&lt;10,2/3,1))))</f>
        <v/>
      </c>
      <c r="I97" s="19" t="str">
        <f aca="false">IF(OR(D97="",E97=""),"",E97*D97/30)</f>
        <v/>
      </c>
      <c r="J97" s="19" t="str">
        <f aca="false">IF(F97="","",G97+N(I97))</f>
        <v/>
      </c>
    </row>
    <row r="98" customFormat="false" ht="15" hidden="false" customHeight="false" outlineLevel="0" collapsed="false">
      <c r="A98" s="15"/>
      <c r="B98" s="15"/>
      <c r="C98" s="16"/>
      <c r="D98" s="17"/>
      <c r="E98" s="15"/>
      <c r="F98" s="18" t="str">
        <f aca="false">IF(OR(C98="",$C$4=""),"",($C$4-C98+1)/365)</f>
        <v/>
      </c>
      <c r="G98" s="19" t="str">
        <f aca="false">IF(F98="","",D98*(0.5*MIN(F98,5)+MAX(F98-5,0)))</f>
        <v/>
      </c>
      <c r="H98" s="19" t="str">
        <f aca="false">IF(F98="","",G98*IF(F98&lt;2,0,IF(F98&lt;5,1/3,IF(F98&lt;10,2/3,1))))</f>
        <v/>
      </c>
      <c r="I98" s="19" t="str">
        <f aca="false">IF(OR(D98="",E98=""),"",E98*D98/30)</f>
        <v/>
      </c>
      <c r="J98" s="19" t="str">
        <f aca="false">IF(F98="","",G98+N(I98))</f>
        <v/>
      </c>
    </row>
    <row r="99" customFormat="false" ht="15" hidden="false" customHeight="false" outlineLevel="0" collapsed="false">
      <c r="A99" s="15"/>
      <c r="B99" s="15"/>
      <c r="C99" s="16"/>
      <c r="D99" s="17"/>
      <c r="E99" s="15"/>
      <c r="F99" s="18" t="str">
        <f aca="false">IF(OR(C99="",$C$4=""),"",($C$4-C99+1)/365)</f>
        <v/>
      </c>
      <c r="G99" s="19" t="str">
        <f aca="false">IF(F99="","",D99*(0.5*MIN(F99,5)+MAX(F99-5,0)))</f>
        <v/>
      </c>
      <c r="H99" s="19" t="str">
        <f aca="false">IF(F99="","",G99*IF(F99&lt;2,0,IF(F99&lt;5,1/3,IF(F99&lt;10,2/3,1))))</f>
        <v/>
      </c>
      <c r="I99" s="19" t="str">
        <f aca="false">IF(OR(D99="",E99=""),"",E99*D99/30)</f>
        <v/>
      </c>
      <c r="J99" s="19" t="str">
        <f aca="false">IF(F99="","",G99+N(I99))</f>
        <v/>
      </c>
    </row>
    <row r="100" customFormat="false" ht="15" hidden="false" customHeight="false" outlineLevel="0" collapsed="false">
      <c r="A100" s="15"/>
      <c r="B100" s="15"/>
      <c r="C100" s="16"/>
      <c r="D100" s="17"/>
      <c r="E100" s="15"/>
      <c r="F100" s="18" t="str">
        <f aca="false">IF(OR(C100="",$C$4=""),"",($C$4-C100+1)/365)</f>
        <v/>
      </c>
      <c r="G100" s="19" t="str">
        <f aca="false">IF(F100="","",D100*(0.5*MIN(F100,5)+MAX(F100-5,0)))</f>
        <v/>
      </c>
      <c r="H100" s="19" t="str">
        <f aca="false">IF(F100="","",G100*IF(F100&lt;2,0,IF(F100&lt;5,1/3,IF(F100&lt;10,2/3,1))))</f>
        <v/>
      </c>
      <c r="I100" s="19" t="str">
        <f aca="false">IF(OR(D100="",E100=""),"",E100*D100/30)</f>
        <v/>
      </c>
      <c r="J100" s="19" t="str">
        <f aca="false">IF(F100="","",G100+N(I100))</f>
        <v/>
      </c>
    </row>
    <row r="101" customFormat="false" ht="15" hidden="false" customHeight="false" outlineLevel="0" collapsed="false">
      <c r="A101" s="15"/>
      <c r="B101" s="15"/>
      <c r="C101" s="16"/>
      <c r="D101" s="17"/>
      <c r="E101" s="15"/>
      <c r="F101" s="18" t="str">
        <f aca="false">IF(OR(C101="",$C$4=""),"",($C$4-C101+1)/365)</f>
        <v/>
      </c>
      <c r="G101" s="19" t="str">
        <f aca="false">IF(F101="","",D101*(0.5*MIN(F101,5)+MAX(F101-5,0)))</f>
        <v/>
      </c>
      <c r="H101" s="19" t="str">
        <f aca="false">IF(F101="","",G101*IF(F101&lt;2,0,IF(F101&lt;5,1/3,IF(F101&lt;10,2/3,1))))</f>
        <v/>
      </c>
      <c r="I101" s="19" t="str">
        <f aca="false">IF(OR(D101="",E101=""),"",E101*D101/30)</f>
        <v/>
      </c>
      <c r="J101" s="19" t="str">
        <f aca="false">IF(F101="","",G101+N(I101))</f>
        <v/>
      </c>
    </row>
    <row r="102" customFormat="false" ht="15" hidden="false" customHeight="false" outlineLevel="0" collapsed="false">
      <c r="A102" s="15"/>
      <c r="B102" s="15"/>
      <c r="C102" s="16"/>
      <c r="D102" s="17"/>
      <c r="E102" s="15"/>
      <c r="F102" s="18" t="str">
        <f aca="false">IF(OR(C102="",$C$4=""),"",($C$4-C102+1)/365)</f>
        <v/>
      </c>
      <c r="G102" s="19" t="str">
        <f aca="false">IF(F102="","",D102*(0.5*MIN(F102,5)+MAX(F102-5,0)))</f>
        <v/>
      </c>
      <c r="H102" s="19" t="str">
        <f aca="false">IF(F102="","",G102*IF(F102&lt;2,0,IF(F102&lt;5,1/3,IF(F102&lt;10,2/3,1))))</f>
        <v/>
      </c>
      <c r="I102" s="19" t="str">
        <f aca="false">IF(OR(D102="",E102=""),"",E102*D102/30)</f>
        <v/>
      </c>
      <c r="J102" s="19" t="str">
        <f aca="false">IF(F102="","",G102+N(I102))</f>
        <v/>
      </c>
    </row>
    <row r="103" customFormat="false" ht="15" hidden="false" customHeight="false" outlineLevel="0" collapsed="false">
      <c r="A103" s="15"/>
      <c r="B103" s="15"/>
      <c r="C103" s="16"/>
      <c r="D103" s="17"/>
      <c r="E103" s="15"/>
      <c r="F103" s="18" t="str">
        <f aca="false">IF(OR(C103="",$C$4=""),"",($C$4-C103+1)/365)</f>
        <v/>
      </c>
      <c r="G103" s="19" t="str">
        <f aca="false">IF(F103="","",D103*(0.5*MIN(F103,5)+MAX(F103-5,0)))</f>
        <v/>
      </c>
      <c r="H103" s="19" t="str">
        <f aca="false">IF(F103="","",G103*IF(F103&lt;2,0,IF(F103&lt;5,1/3,IF(F103&lt;10,2/3,1))))</f>
        <v/>
      </c>
      <c r="I103" s="19" t="str">
        <f aca="false">IF(OR(D103="",E103=""),"",E103*D103/30)</f>
        <v/>
      </c>
      <c r="J103" s="19" t="str">
        <f aca="false">IF(F103="","",G103+N(I103))</f>
        <v/>
      </c>
    </row>
    <row r="104" customFormat="false" ht="15" hidden="false" customHeight="false" outlineLevel="0" collapsed="false">
      <c r="A104" s="15"/>
      <c r="B104" s="15"/>
      <c r="C104" s="16"/>
      <c r="D104" s="17"/>
      <c r="E104" s="15"/>
      <c r="F104" s="18" t="str">
        <f aca="false">IF(OR(C104="",$C$4=""),"",($C$4-C104+1)/365)</f>
        <v/>
      </c>
      <c r="G104" s="19" t="str">
        <f aca="false">IF(F104="","",D104*(0.5*MIN(F104,5)+MAX(F104-5,0)))</f>
        <v/>
      </c>
      <c r="H104" s="19" t="str">
        <f aca="false">IF(F104="","",G104*IF(F104&lt;2,0,IF(F104&lt;5,1/3,IF(F104&lt;10,2/3,1))))</f>
        <v/>
      </c>
      <c r="I104" s="19" t="str">
        <f aca="false">IF(OR(D104="",E104=""),"",E104*D104/30)</f>
        <v/>
      </c>
      <c r="J104" s="19" t="str">
        <f aca="false">IF(F104="","",G104+N(I104))</f>
        <v/>
      </c>
    </row>
    <row r="105" customFormat="false" ht="15" hidden="false" customHeight="false" outlineLevel="0" collapsed="false">
      <c r="A105" s="15"/>
      <c r="B105" s="15"/>
      <c r="C105" s="16"/>
      <c r="D105" s="17"/>
      <c r="E105" s="15"/>
      <c r="F105" s="18" t="str">
        <f aca="false">IF(OR(C105="",$C$4=""),"",($C$4-C105+1)/365)</f>
        <v/>
      </c>
      <c r="G105" s="19" t="str">
        <f aca="false">IF(F105="","",D105*(0.5*MIN(F105,5)+MAX(F105-5,0)))</f>
        <v/>
      </c>
      <c r="H105" s="19" t="str">
        <f aca="false">IF(F105="","",G105*IF(F105&lt;2,0,IF(F105&lt;5,1/3,IF(F105&lt;10,2/3,1))))</f>
        <v/>
      </c>
      <c r="I105" s="19" t="str">
        <f aca="false">IF(OR(D105="",E105=""),"",E105*D105/30)</f>
        <v/>
      </c>
      <c r="J105" s="19" t="str">
        <f aca="false">IF(F105="","",G105+N(I105))</f>
        <v/>
      </c>
    </row>
    <row r="106" customFormat="false" ht="15" hidden="false" customHeight="false" outlineLevel="0" collapsed="false">
      <c r="A106" s="15"/>
      <c r="B106" s="15"/>
      <c r="C106" s="16"/>
      <c r="D106" s="17"/>
      <c r="E106" s="15"/>
      <c r="F106" s="18" t="str">
        <f aca="false">IF(OR(C106="",$C$4=""),"",($C$4-C106+1)/365)</f>
        <v/>
      </c>
      <c r="G106" s="19" t="str">
        <f aca="false">IF(F106="","",D106*(0.5*MIN(F106,5)+MAX(F106-5,0)))</f>
        <v/>
      </c>
      <c r="H106" s="19" t="str">
        <f aca="false">IF(F106="","",G106*IF(F106&lt;2,0,IF(F106&lt;5,1/3,IF(F106&lt;10,2/3,1))))</f>
        <v/>
      </c>
      <c r="I106" s="19" t="str">
        <f aca="false">IF(OR(D106="",E106=""),"",E106*D106/30)</f>
        <v/>
      </c>
      <c r="J106" s="19" t="str">
        <f aca="false">IF(F106="","",G106+N(I106))</f>
        <v/>
      </c>
    </row>
    <row r="107" customFormat="false" ht="15" hidden="false" customHeight="false" outlineLevel="0" collapsed="false">
      <c r="A107" s="15"/>
      <c r="B107" s="15"/>
      <c r="C107" s="16"/>
      <c r="D107" s="17"/>
      <c r="E107" s="15"/>
      <c r="F107" s="18" t="str">
        <f aca="false">IF(OR(C107="",$C$4=""),"",($C$4-C107+1)/365)</f>
        <v/>
      </c>
      <c r="G107" s="19" t="str">
        <f aca="false">IF(F107="","",D107*(0.5*MIN(F107,5)+MAX(F107-5,0)))</f>
        <v/>
      </c>
      <c r="H107" s="19" t="str">
        <f aca="false">IF(F107="","",G107*IF(F107&lt;2,0,IF(F107&lt;5,1/3,IF(F107&lt;10,2/3,1))))</f>
        <v/>
      </c>
      <c r="I107" s="19" t="str">
        <f aca="false">IF(OR(D107="",E107=""),"",E107*D107/30)</f>
        <v/>
      </c>
      <c r="J107" s="19" t="str">
        <f aca="false">IF(F107="","",G107+N(I107))</f>
        <v/>
      </c>
    </row>
    <row r="108" customFormat="false" ht="15" hidden="false" customHeight="false" outlineLevel="0" collapsed="false">
      <c r="A108" s="15"/>
      <c r="B108" s="15"/>
      <c r="C108" s="16"/>
      <c r="D108" s="17"/>
      <c r="E108" s="15"/>
      <c r="F108" s="18" t="str">
        <f aca="false">IF(OR(C108="",$C$4=""),"",($C$4-C108+1)/365)</f>
        <v/>
      </c>
      <c r="G108" s="19" t="str">
        <f aca="false">IF(F108="","",D108*(0.5*MIN(F108,5)+MAX(F108-5,0)))</f>
        <v/>
      </c>
      <c r="H108" s="19" t="str">
        <f aca="false">IF(F108="","",G108*IF(F108&lt;2,0,IF(F108&lt;5,1/3,IF(F108&lt;10,2/3,1))))</f>
        <v/>
      </c>
      <c r="I108" s="19" t="str">
        <f aca="false">IF(OR(D108="",E108=""),"",E108*D108/30)</f>
        <v/>
      </c>
      <c r="J108" s="19" t="str">
        <f aca="false">IF(F108="","",G108+N(I108))</f>
        <v/>
      </c>
    </row>
    <row r="109" customFormat="false" ht="15" hidden="false" customHeight="false" outlineLevel="0" collapsed="false">
      <c r="A109" s="15"/>
      <c r="B109" s="15"/>
      <c r="C109" s="16"/>
      <c r="D109" s="17"/>
      <c r="E109" s="15"/>
      <c r="F109" s="18" t="str">
        <f aca="false">IF(OR(C109="",$C$4=""),"",($C$4-C109+1)/365)</f>
        <v/>
      </c>
      <c r="G109" s="19" t="str">
        <f aca="false">IF(F109="","",D109*(0.5*MIN(F109,5)+MAX(F109-5,0)))</f>
        <v/>
      </c>
      <c r="H109" s="19" t="str">
        <f aca="false">IF(F109="","",G109*IF(F109&lt;2,0,IF(F109&lt;5,1/3,IF(F109&lt;10,2/3,1))))</f>
        <v/>
      </c>
      <c r="I109" s="19" t="str">
        <f aca="false">IF(OR(D109="",E109=""),"",E109*D109/30)</f>
        <v/>
      </c>
      <c r="J109" s="19" t="str">
        <f aca="false">IF(F109="","",G109+N(I109))</f>
        <v/>
      </c>
    </row>
    <row r="110" customFormat="false" ht="15" hidden="false" customHeight="false" outlineLevel="0" collapsed="false">
      <c r="A110" s="15"/>
      <c r="B110" s="15"/>
      <c r="C110" s="16"/>
      <c r="D110" s="17"/>
      <c r="E110" s="15"/>
      <c r="F110" s="18" t="str">
        <f aca="false">IF(OR(C110="",$C$4=""),"",($C$4-C110+1)/365)</f>
        <v/>
      </c>
      <c r="G110" s="19" t="str">
        <f aca="false">IF(F110="","",D110*(0.5*MIN(F110,5)+MAX(F110-5,0)))</f>
        <v/>
      </c>
      <c r="H110" s="19" t="str">
        <f aca="false">IF(F110="","",G110*IF(F110&lt;2,0,IF(F110&lt;5,1/3,IF(F110&lt;10,2/3,1))))</f>
        <v/>
      </c>
      <c r="I110" s="19" t="str">
        <f aca="false">IF(OR(D110="",E110=""),"",E110*D110/30)</f>
        <v/>
      </c>
      <c r="J110" s="19" t="str">
        <f aca="false">IF(F110="","",G110+N(I110))</f>
        <v/>
      </c>
    </row>
    <row r="111" customFormat="false" ht="15" hidden="false" customHeight="false" outlineLevel="0" collapsed="false">
      <c r="A111" s="15"/>
      <c r="B111" s="15"/>
      <c r="C111" s="16"/>
      <c r="D111" s="17"/>
      <c r="E111" s="15"/>
      <c r="F111" s="18" t="str">
        <f aca="false">IF(OR(C111="",$C$4=""),"",($C$4-C111+1)/365)</f>
        <v/>
      </c>
      <c r="G111" s="19" t="str">
        <f aca="false">IF(F111="","",D111*(0.5*MIN(F111,5)+MAX(F111-5,0)))</f>
        <v/>
      </c>
      <c r="H111" s="19" t="str">
        <f aca="false">IF(F111="","",G111*IF(F111&lt;2,0,IF(F111&lt;5,1/3,IF(F111&lt;10,2/3,1))))</f>
        <v/>
      </c>
      <c r="I111" s="19" t="str">
        <f aca="false">IF(OR(D111="",E111=""),"",E111*D111/30)</f>
        <v/>
      </c>
      <c r="J111" s="19" t="str">
        <f aca="false">IF(F111="","",G111+N(I111))</f>
        <v/>
      </c>
    </row>
    <row r="112" customFormat="false" ht="15" hidden="false" customHeight="false" outlineLevel="0" collapsed="false">
      <c r="A112" s="15"/>
      <c r="B112" s="15"/>
      <c r="C112" s="16"/>
      <c r="D112" s="17"/>
      <c r="E112" s="15"/>
      <c r="F112" s="18" t="str">
        <f aca="false">IF(OR(C112="",$C$4=""),"",($C$4-C112+1)/365)</f>
        <v/>
      </c>
      <c r="G112" s="19" t="str">
        <f aca="false">IF(F112="","",D112*(0.5*MIN(F112,5)+MAX(F112-5,0)))</f>
        <v/>
      </c>
      <c r="H112" s="19" t="str">
        <f aca="false">IF(F112="","",G112*IF(F112&lt;2,0,IF(F112&lt;5,1/3,IF(F112&lt;10,2/3,1))))</f>
        <v/>
      </c>
      <c r="I112" s="19" t="str">
        <f aca="false">IF(OR(D112="",E112=""),"",E112*D112/30)</f>
        <v/>
      </c>
      <c r="J112" s="19" t="str">
        <f aca="false">IF(F112="","",G112+N(I112))</f>
        <v/>
      </c>
    </row>
    <row r="113" customFormat="false" ht="15" hidden="false" customHeight="false" outlineLevel="0" collapsed="false">
      <c r="A113" s="15"/>
      <c r="B113" s="15"/>
      <c r="C113" s="16"/>
      <c r="D113" s="17"/>
      <c r="E113" s="15"/>
      <c r="F113" s="18" t="str">
        <f aca="false">IF(OR(C113="",$C$4=""),"",($C$4-C113+1)/365)</f>
        <v/>
      </c>
      <c r="G113" s="19" t="str">
        <f aca="false">IF(F113="","",D113*(0.5*MIN(F113,5)+MAX(F113-5,0)))</f>
        <v/>
      </c>
      <c r="H113" s="19" t="str">
        <f aca="false">IF(F113="","",G113*IF(F113&lt;2,0,IF(F113&lt;5,1/3,IF(F113&lt;10,2/3,1))))</f>
        <v/>
      </c>
      <c r="I113" s="19" t="str">
        <f aca="false">IF(OR(D113="",E113=""),"",E113*D113/30)</f>
        <v/>
      </c>
      <c r="J113" s="19" t="str">
        <f aca="false">IF(F113="","",G113+N(I113))</f>
        <v/>
      </c>
    </row>
    <row r="114" customFormat="false" ht="15" hidden="false" customHeight="false" outlineLevel="0" collapsed="false">
      <c r="A114" s="15"/>
      <c r="B114" s="15"/>
      <c r="C114" s="16"/>
      <c r="D114" s="17"/>
      <c r="E114" s="15"/>
      <c r="F114" s="18" t="str">
        <f aca="false">IF(OR(C114="",$C$4=""),"",($C$4-C114+1)/365)</f>
        <v/>
      </c>
      <c r="G114" s="19" t="str">
        <f aca="false">IF(F114="","",D114*(0.5*MIN(F114,5)+MAX(F114-5,0)))</f>
        <v/>
      </c>
      <c r="H114" s="19" t="str">
        <f aca="false">IF(F114="","",G114*IF(F114&lt;2,0,IF(F114&lt;5,1/3,IF(F114&lt;10,2/3,1))))</f>
        <v/>
      </c>
      <c r="I114" s="19" t="str">
        <f aca="false">IF(OR(D114="",E114=""),"",E114*D114/30)</f>
        <v/>
      </c>
      <c r="J114" s="19" t="str">
        <f aca="false">IF(F114="","",G114+N(I114))</f>
        <v/>
      </c>
    </row>
    <row r="115" customFormat="false" ht="15" hidden="false" customHeight="false" outlineLevel="0" collapsed="false">
      <c r="A115" s="15"/>
      <c r="B115" s="15"/>
      <c r="C115" s="16"/>
      <c r="D115" s="17"/>
      <c r="E115" s="15"/>
      <c r="F115" s="18" t="str">
        <f aca="false">IF(OR(C115="",$C$4=""),"",($C$4-C115+1)/365)</f>
        <v/>
      </c>
      <c r="G115" s="19" t="str">
        <f aca="false">IF(F115="","",D115*(0.5*MIN(F115,5)+MAX(F115-5,0)))</f>
        <v/>
      </c>
      <c r="H115" s="19" t="str">
        <f aca="false">IF(F115="","",G115*IF(F115&lt;2,0,IF(F115&lt;5,1/3,IF(F115&lt;10,2/3,1))))</f>
        <v/>
      </c>
      <c r="I115" s="19" t="str">
        <f aca="false">IF(OR(D115="",E115=""),"",E115*D115/30)</f>
        <v/>
      </c>
      <c r="J115" s="19" t="str">
        <f aca="false">IF(F115="","",G115+N(I115))</f>
        <v/>
      </c>
    </row>
    <row r="116" customFormat="false" ht="15" hidden="false" customHeight="false" outlineLevel="0" collapsed="false">
      <c r="A116" s="15"/>
      <c r="B116" s="15"/>
      <c r="C116" s="16"/>
      <c r="D116" s="17"/>
      <c r="E116" s="15"/>
      <c r="F116" s="18" t="str">
        <f aca="false">IF(OR(C116="",$C$4=""),"",($C$4-C116+1)/365)</f>
        <v/>
      </c>
      <c r="G116" s="19" t="str">
        <f aca="false">IF(F116="","",D116*(0.5*MIN(F116,5)+MAX(F116-5,0)))</f>
        <v/>
      </c>
      <c r="H116" s="19" t="str">
        <f aca="false">IF(F116="","",G116*IF(F116&lt;2,0,IF(F116&lt;5,1/3,IF(F116&lt;10,2/3,1))))</f>
        <v/>
      </c>
      <c r="I116" s="19" t="str">
        <f aca="false">IF(OR(D116="",E116=""),"",E116*D116/30)</f>
        <v/>
      </c>
      <c r="J116" s="19" t="str">
        <f aca="false">IF(F116="","",G116+N(I116))</f>
        <v/>
      </c>
    </row>
    <row r="117" customFormat="false" ht="15" hidden="false" customHeight="false" outlineLevel="0" collapsed="false">
      <c r="A117" s="15"/>
      <c r="B117" s="15"/>
      <c r="C117" s="16"/>
      <c r="D117" s="17"/>
      <c r="E117" s="15"/>
      <c r="F117" s="18" t="str">
        <f aca="false">IF(OR(C117="",$C$4=""),"",($C$4-C117+1)/365)</f>
        <v/>
      </c>
      <c r="G117" s="19" t="str">
        <f aca="false">IF(F117="","",D117*(0.5*MIN(F117,5)+MAX(F117-5,0)))</f>
        <v/>
      </c>
      <c r="H117" s="19" t="str">
        <f aca="false">IF(F117="","",G117*IF(F117&lt;2,0,IF(F117&lt;5,1/3,IF(F117&lt;10,2/3,1))))</f>
        <v/>
      </c>
      <c r="I117" s="19" t="str">
        <f aca="false">IF(OR(D117="",E117=""),"",E117*D117/30)</f>
        <v/>
      </c>
      <c r="J117" s="19" t="str">
        <f aca="false">IF(F117="","",G117+N(I117))</f>
        <v/>
      </c>
    </row>
    <row r="118" customFormat="false" ht="15" hidden="false" customHeight="false" outlineLevel="0" collapsed="false">
      <c r="A118" s="15"/>
      <c r="B118" s="15"/>
      <c r="C118" s="16"/>
      <c r="D118" s="17"/>
      <c r="E118" s="15"/>
      <c r="F118" s="18" t="str">
        <f aca="false">IF(OR(C118="",$C$4=""),"",($C$4-C118+1)/365)</f>
        <v/>
      </c>
      <c r="G118" s="19" t="str">
        <f aca="false">IF(F118="","",D118*(0.5*MIN(F118,5)+MAX(F118-5,0)))</f>
        <v/>
      </c>
      <c r="H118" s="19" t="str">
        <f aca="false">IF(F118="","",G118*IF(F118&lt;2,0,IF(F118&lt;5,1/3,IF(F118&lt;10,2/3,1))))</f>
        <v/>
      </c>
      <c r="I118" s="19" t="str">
        <f aca="false">IF(OR(D118="",E118=""),"",E118*D118/30)</f>
        <v/>
      </c>
      <c r="J118" s="19" t="str">
        <f aca="false">IF(F118="","",G118+N(I118))</f>
        <v/>
      </c>
    </row>
    <row r="119" customFormat="false" ht="15" hidden="false" customHeight="false" outlineLevel="0" collapsed="false">
      <c r="A119" s="15"/>
      <c r="B119" s="15"/>
      <c r="C119" s="16"/>
      <c r="D119" s="17"/>
      <c r="E119" s="15"/>
      <c r="F119" s="18" t="str">
        <f aca="false">IF(OR(C119="",$C$4=""),"",($C$4-C119+1)/365)</f>
        <v/>
      </c>
      <c r="G119" s="19" t="str">
        <f aca="false">IF(F119="","",D119*(0.5*MIN(F119,5)+MAX(F119-5,0)))</f>
        <v/>
      </c>
      <c r="H119" s="19" t="str">
        <f aca="false">IF(F119="","",G119*IF(F119&lt;2,0,IF(F119&lt;5,1/3,IF(F119&lt;10,2/3,1))))</f>
        <v/>
      </c>
      <c r="I119" s="19" t="str">
        <f aca="false">IF(OR(D119="",E119=""),"",E119*D119/30)</f>
        <v/>
      </c>
      <c r="J119" s="19" t="str">
        <f aca="false">IF(F119="","",G119+N(I119))</f>
        <v/>
      </c>
    </row>
    <row r="120" customFormat="false" ht="15" hidden="false" customHeight="false" outlineLevel="0" collapsed="false">
      <c r="A120" s="15"/>
      <c r="B120" s="15"/>
      <c r="C120" s="16"/>
      <c r="D120" s="17"/>
      <c r="E120" s="15"/>
      <c r="F120" s="18" t="str">
        <f aca="false">IF(OR(C120="",$C$4=""),"",($C$4-C120+1)/365)</f>
        <v/>
      </c>
      <c r="G120" s="19" t="str">
        <f aca="false">IF(F120="","",D120*(0.5*MIN(F120,5)+MAX(F120-5,0)))</f>
        <v/>
      </c>
      <c r="H120" s="19" t="str">
        <f aca="false">IF(F120="","",G120*IF(F120&lt;2,0,IF(F120&lt;5,1/3,IF(F120&lt;10,2/3,1))))</f>
        <v/>
      </c>
      <c r="I120" s="19" t="str">
        <f aca="false">IF(OR(D120="",E120=""),"",E120*D120/30)</f>
        <v/>
      </c>
      <c r="J120" s="19" t="str">
        <f aca="false">IF(F120="","",G120+N(I120))</f>
        <v/>
      </c>
    </row>
    <row r="121" customFormat="false" ht="15" hidden="false" customHeight="false" outlineLevel="0" collapsed="false">
      <c r="A121" s="15"/>
      <c r="B121" s="15"/>
      <c r="C121" s="16"/>
      <c r="D121" s="17"/>
      <c r="E121" s="15"/>
      <c r="F121" s="18" t="str">
        <f aca="false">IF(OR(C121="",$C$4=""),"",($C$4-C121+1)/365)</f>
        <v/>
      </c>
      <c r="G121" s="19" t="str">
        <f aca="false">IF(F121="","",D121*(0.5*MIN(F121,5)+MAX(F121-5,0)))</f>
        <v/>
      </c>
      <c r="H121" s="19" t="str">
        <f aca="false">IF(F121="","",G121*IF(F121&lt;2,0,IF(F121&lt;5,1/3,IF(F121&lt;10,2/3,1))))</f>
        <v/>
      </c>
      <c r="I121" s="19" t="str">
        <f aca="false">IF(OR(D121="",E121=""),"",E121*D121/30)</f>
        <v/>
      </c>
      <c r="J121" s="19" t="str">
        <f aca="false">IF(F121="","",G121+N(I121))</f>
        <v/>
      </c>
    </row>
    <row r="122" customFormat="false" ht="15" hidden="false" customHeight="false" outlineLevel="0" collapsed="false">
      <c r="A122" s="15"/>
      <c r="B122" s="15"/>
      <c r="C122" s="16"/>
      <c r="D122" s="17"/>
      <c r="E122" s="15"/>
      <c r="F122" s="18" t="str">
        <f aca="false">IF(OR(C122="",$C$4=""),"",($C$4-C122+1)/365)</f>
        <v/>
      </c>
      <c r="G122" s="19" t="str">
        <f aca="false">IF(F122="","",D122*(0.5*MIN(F122,5)+MAX(F122-5,0)))</f>
        <v/>
      </c>
      <c r="H122" s="19" t="str">
        <f aca="false">IF(F122="","",G122*IF(F122&lt;2,0,IF(F122&lt;5,1/3,IF(F122&lt;10,2/3,1))))</f>
        <v/>
      </c>
      <c r="I122" s="19" t="str">
        <f aca="false">IF(OR(D122="",E122=""),"",E122*D122/30)</f>
        <v/>
      </c>
      <c r="J122" s="19" t="str">
        <f aca="false">IF(F122="","",G122+N(I122))</f>
        <v/>
      </c>
    </row>
    <row r="123" customFormat="false" ht="15" hidden="false" customHeight="false" outlineLevel="0" collapsed="false">
      <c r="A123" s="15"/>
      <c r="B123" s="15"/>
      <c r="C123" s="16"/>
      <c r="D123" s="17"/>
      <c r="E123" s="15"/>
      <c r="F123" s="18" t="str">
        <f aca="false">IF(OR(C123="",$C$4=""),"",($C$4-C123+1)/365)</f>
        <v/>
      </c>
      <c r="G123" s="19" t="str">
        <f aca="false">IF(F123="","",D123*(0.5*MIN(F123,5)+MAX(F123-5,0)))</f>
        <v/>
      </c>
      <c r="H123" s="19" t="str">
        <f aca="false">IF(F123="","",G123*IF(F123&lt;2,0,IF(F123&lt;5,1/3,IF(F123&lt;10,2/3,1))))</f>
        <v/>
      </c>
      <c r="I123" s="19" t="str">
        <f aca="false">IF(OR(D123="",E123=""),"",E123*D123/30)</f>
        <v/>
      </c>
      <c r="J123" s="19" t="str">
        <f aca="false">IF(F123="","",G123+N(I123))</f>
        <v/>
      </c>
    </row>
    <row r="124" customFormat="false" ht="15" hidden="false" customHeight="false" outlineLevel="0" collapsed="false">
      <c r="A124" s="15"/>
      <c r="B124" s="15"/>
      <c r="C124" s="16"/>
      <c r="D124" s="17"/>
      <c r="E124" s="15"/>
      <c r="F124" s="18" t="str">
        <f aca="false">IF(OR(C124="",$C$4=""),"",($C$4-C124+1)/365)</f>
        <v/>
      </c>
      <c r="G124" s="19" t="str">
        <f aca="false">IF(F124="","",D124*(0.5*MIN(F124,5)+MAX(F124-5,0)))</f>
        <v/>
      </c>
      <c r="H124" s="19" t="str">
        <f aca="false">IF(F124="","",G124*IF(F124&lt;2,0,IF(F124&lt;5,1/3,IF(F124&lt;10,2/3,1))))</f>
        <v/>
      </c>
      <c r="I124" s="19" t="str">
        <f aca="false">IF(OR(D124="",E124=""),"",E124*D124/30)</f>
        <v/>
      </c>
      <c r="J124" s="19" t="str">
        <f aca="false">IF(F124="","",G124+N(I124))</f>
        <v/>
      </c>
    </row>
    <row r="125" customFormat="false" ht="15" hidden="false" customHeight="false" outlineLevel="0" collapsed="false">
      <c r="A125" s="15"/>
      <c r="B125" s="15"/>
      <c r="C125" s="16"/>
      <c r="D125" s="17"/>
      <c r="E125" s="15"/>
      <c r="F125" s="18" t="str">
        <f aca="false">IF(OR(C125="",$C$4=""),"",($C$4-C125+1)/365)</f>
        <v/>
      </c>
      <c r="G125" s="19" t="str">
        <f aca="false">IF(F125="","",D125*(0.5*MIN(F125,5)+MAX(F125-5,0)))</f>
        <v/>
      </c>
      <c r="H125" s="19" t="str">
        <f aca="false">IF(F125="","",G125*IF(F125&lt;2,0,IF(F125&lt;5,1/3,IF(F125&lt;10,2/3,1))))</f>
        <v/>
      </c>
      <c r="I125" s="19" t="str">
        <f aca="false">IF(OR(D125="",E125=""),"",E125*D125/30)</f>
        <v/>
      </c>
      <c r="J125" s="19" t="str">
        <f aca="false">IF(F125="","",G125+N(I125))</f>
        <v/>
      </c>
    </row>
    <row r="126" customFormat="false" ht="15" hidden="false" customHeight="false" outlineLevel="0" collapsed="false">
      <c r="A126" s="15"/>
      <c r="B126" s="15"/>
      <c r="C126" s="16"/>
      <c r="D126" s="17"/>
      <c r="E126" s="15"/>
      <c r="F126" s="18" t="str">
        <f aca="false">IF(OR(C126="",$C$4=""),"",($C$4-C126+1)/365)</f>
        <v/>
      </c>
      <c r="G126" s="19" t="str">
        <f aca="false">IF(F126="","",D126*(0.5*MIN(F126,5)+MAX(F126-5,0)))</f>
        <v/>
      </c>
      <c r="H126" s="19" t="str">
        <f aca="false">IF(F126="","",G126*IF(F126&lt;2,0,IF(F126&lt;5,1/3,IF(F126&lt;10,2/3,1))))</f>
        <v/>
      </c>
      <c r="I126" s="19" t="str">
        <f aca="false">IF(OR(D126="",E126=""),"",E126*D126/30)</f>
        <v/>
      </c>
      <c r="J126" s="19" t="str">
        <f aca="false">IF(F126="","",G126+N(I126))</f>
        <v/>
      </c>
    </row>
    <row r="127" customFormat="false" ht="15" hidden="false" customHeight="false" outlineLevel="0" collapsed="false">
      <c r="A127" s="15"/>
      <c r="B127" s="15"/>
      <c r="C127" s="16"/>
      <c r="D127" s="17"/>
      <c r="E127" s="15"/>
      <c r="F127" s="18" t="str">
        <f aca="false">IF(OR(C127="",$C$4=""),"",($C$4-C127+1)/365)</f>
        <v/>
      </c>
      <c r="G127" s="19" t="str">
        <f aca="false">IF(F127="","",D127*(0.5*MIN(F127,5)+MAX(F127-5,0)))</f>
        <v/>
      </c>
      <c r="H127" s="19" t="str">
        <f aca="false">IF(F127="","",G127*IF(F127&lt;2,0,IF(F127&lt;5,1/3,IF(F127&lt;10,2/3,1))))</f>
        <v/>
      </c>
      <c r="I127" s="19" t="str">
        <f aca="false">IF(OR(D127="",E127=""),"",E127*D127/30)</f>
        <v/>
      </c>
      <c r="J127" s="19" t="str">
        <f aca="false">IF(F127="","",G127+N(I127))</f>
        <v/>
      </c>
    </row>
    <row r="128" customFormat="false" ht="15" hidden="false" customHeight="false" outlineLevel="0" collapsed="false">
      <c r="A128" s="15"/>
      <c r="B128" s="15"/>
      <c r="C128" s="16"/>
      <c r="D128" s="17"/>
      <c r="E128" s="15"/>
      <c r="F128" s="18" t="str">
        <f aca="false">IF(OR(C128="",$C$4=""),"",($C$4-C128+1)/365)</f>
        <v/>
      </c>
      <c r="G128" s="19" t="str">
        <f aca="false">IF(F128="","",D128*(0.5*MIN(F128,5)+MAX(F128-5,0)))</f>
        <v/>
      </c>
      <c r="H128" s="19" t="str">
        <f aca="false">IF(F128="","",G128*IF(F128&lt;2,0,IF(F128&lt;5,1/3,IF(F128&lt;10,2/3,1))))</f>
        <v/>
      </c>
      <c r="I128" s="19" t="str">
        <f aca="false">IF(OR(D128="",E128=""),"",E128*D128/30)</f>
        <v/>
      </c>
      <c r="J128" s="19" t="str">
        <f aca="false">IF(F128="","",G128+N(I128))</f>
        <v/>
      </c>
    </row>
    <row r="129" customFormat="false" ht="15" hidden="false" customHeight="false" outlineLevel="0" collapsed="false">
      <c r="A129" s="15"/>
      <c r="B129" s="15"/>
      <c r="C129" s="16"/>
      <c r="D129" s="17"/>
      <c r="E129" s="15"/>
      <c r="F129" s="18" t="str">
        <f aca="false">IF(OR(C129="",$C$4=""),"",($C$4-C129+1)/365)</f>
        <v/>
      </c>
      <c r="G129" s="19" t="str">
        <f aca="false">IF(F129="","",D129*(0.5*MIN(F129,5)+MAX(F129-5,0)))</f>
        <v/>
      </c>
      <c r="H129" s="19" t="str">
        <f aca="false">IF(F129="","",G129*IF(F129&lt;2,0,IF(F129&lt;5,1/3,IF(F129&lt;10,2/3,1))))</f>
        <v/>
      </c>
      <c r="I129" s="19" t="str">
        <f aca="false">IF(OR(D129="",E129=""),"",E129*D129/30)</f>
        <v/>
      </c>
      <c r="J129" s="19" t="str">
        <f aca="false">IF(F129="","",G129+N(I129))</f>
        <v/>
      </c>
    </row>
    <row r="130" customFormat="false" ht="15" hidden="false" customHeight="false" outlineLevel="0" collapsed="false">
      <c r="A130" s="15"/>
      <c r="B130" s="15"/>
      <c r="C130" s="16"/>
      <c r="D130" s="17"/>
      <c r="E130" s="15"/>
      <c r="F130" s="18" t="str">
        <f aca="false">IF(OR(C130="",$C$4=""),"",($C$4-C130+1)/365)</f>
        <v/>
      </c>
      <c r="G130" s="19" t="str">
        <f aca="false">IF(F130="","",D130*(0.5*MIN(F130,5)+MAX(F130-5,0)))</f>
        <v/>
      </c>
      <c r="H130" s="19" t="str">
        <f aca="false">IF(F130="","",G130*IF(F130&lt;2,0,IF(F130&lt;5,1/3,IF(F130&lt;10,2/3,1))))</f>
        <v/>
      </c>
      <c r="I130" s="19" t="str">
        <f aca="false">IF(OR(D130="",E130=""),"",E130*D130/30)</f>
        <v/>
      </c>
      <c r="J130" s="19" t="str">
        <f aca="false">IF(F130="","",G130+N(I130))</f>
        <v/>
      </c>
    </row>
    <row r="131" customFormat="false" ht="15" hidden="false" customHeight="false" outlineLevel="0" collapsed="false">
      <c r="A131" s="15"/>
      <c r="B131" s="15"/>
      <c r="C131" s="16"/>
      <c r="D131" s="17"/>
      <c r="E131" s="15"/>
      <c r="F131" s="18" t="str">
        <f aca="false">IF(OR(C131="",$C$4=""),"",($C$4-C131+1)/365)</f>
        <v/>
      </c>
      <c r="G131" s="19" t="str">
        <f aca="false">IF(F131="","",D131*(0.5*MIN(F131,5)+MAX(F131-5,0)))</f>
        <v/>
      </c>
      <c r="H131" s="19" t="str">
        <f aca="false">IF(F131="","",G131*IF(F131&lt;2,0,IF(F131&lt;5,1/3,IF(F131&lt;10,2/3,1))))</f>
        <v/>
      </c>
      <c r="I131" s="19" t="str">
        <f aca="false">IF(OR(D131="",E131=""),"",E131*D131/30)</f>
        <v/>
      </c>
      <c r="J131" s="19" t="str">
        <f aca="false">IF(F131="","",G131+N(I131))</f>
        <v/>
      </c>
    </row>
    <row r="132" customFormat="false" ht="15" hidden="false" customHeight="false" outlineLevel="0" collapsed="false">
      <c r="A132" s="15"/>
      <c r="B132" s="15"/>
      <c r="C132" s="16"/>
      <c r="D132" s="17"/>
      <c r="E132" s="15"/>
      <c r="F132" s="18" t="str">
        <f aca="false">IF(OR(C132="",$C$4=""),"",($C$4-C132+1)/365)</f>
        <v/>
      </c>
      <c r="G132" s="19" t="str">
        <f aca="false">IF(F132="","",D132*(0.5*MIN(F132,5)+MAX(F132-5,0)))</f>
        <v/>
      </c>
      <c r="H132" s="19" t="str">
        <f aca="false">IF(F132="","",G132*IF(F132&lt;2,0,IF(F132&lt;5,1/3,IF(F132&lt;10,2/3,1))))</f>
        <v/>
      </c>
      <c r="I132" s="19" t="str">
        <f aca="false">IF(OR(D132="",E132=""),"",E132*D132/30)</f>
        <v/>
      </c>
      <c r="J132" s="19" t="str">
        <f aca="false">IF(F132="","",G132+N(I132))</f>
        <v/>
      </c>
    </row>
    <row r="133" customFormat="false" ht="15" hidden="false" customHeight="false" outlineLevel="0" collapsed="false">
      <c r="A133" s="15"/>
      <c r="B133" s="15"/>
      <c r="C133" s="16"/>
      <c r="D133" s="17"/>
      <c r="E133" s="15"/>
      <c r="F133" s="18" t="str">
        <f aca="false">IF(OR(C133="",$C$4=""),"",($C$4-C133+1)/365)</f>
        <v/>
      </c>
      <c r="G133" s="19" t="str">
        <f aca="false">IF(F133="","",D133*(0.5*MIN(F133,5)+MAX(F133-5,0)))</f>
        <v/>
      </c>
      <c r="H133" s="19" t="str">
        <f aca="false">IF(F133="","",G133*IF(F133&lt;2,0,IF(F133&lt;5,1/3,IF(F133&lt;10,2/3,1))))</f>
        <v/>
      </c>
      <c r="I133" s="19" t="str">
        <f aca="false">IF(OR(D133="",E133=""),"",E133*D133/30)</f>
        <v/>
      </c>
      <c r="J133" s="19" t="str">
        <f aca="false">IF(F133="","",G133+N(I133))</f>
        <v/>
      </c>
    </row>
    <row r="134" customFormat="false" ht="15" hidden="false" customHeight="false" outlineLevel="0" collapsed="false">
      <c r="A134" s="15"/>
      <c r="B134" s="15"/>
      <c r="C134" s="16"/>
      <c r="D134" s="17"/>
      <c r="E134" s="15"/>
      <c r="F134" s="18" t="str">
        <f aca="false">IF(OR(C134="",$C$4=""),"",($C$4-C134+1)/365)</f>
        <v/>
      </c>
      <c r="G134" s="19" t="str">
        <f aca="false">IF(F134="","",D134*(0.5*MIN(F134,5)+MAX(F134-5,0)))</f>
        <v/>
      </c>
      <c r="H134" s="19" t="str">
        <f aca="false">IF(F134="","",G134*IF(F134&lt;2,0,IF(F134&lt;5,1/3,IF(F134&lt;10,2/3,1))))</f>
        <v/>
      </c>
      <c r="I134" s="19" t="str">
        <f aca="false">IF(OR(D134="",E134=""),"",E134*D134/30)</f>
        <v/>
      </c>
      <c r="J134" s="19" t="str">
        <f aca="false">IF(F134="","",G134+N(I134))</f>
        <v/>
      </c>
    </row>
    <row r="135" customFormat="false" ht="15" hidden="false" customHeight="false" outlineLevel="0" collapsed="false">
      <c r="A135" s="15"/>
      <c r="B135" s="15"/>
      <c r="C135" s="16"/>
      <c r="D135" s="17"/>
      <c r="E135" s="15"/>
      <c r="F135" s="18" t="str">
        <f aca="false">IF(OR(C135="",$C$4=""),"",($C$4-C135+1)/365)</f>
        <v/>
      </c>
      <c r="G135" s="19" t="str">
        <f aca="false">IF(F135="","",D135*(0.5*MIN(F135,5)+MAX(F135-5,0)))</f>
        <v/>
      </c>
      <c r="H135" s="19" t="str">
        <f aca="false">IF(F135="","",G135*IF(F135&lt;2,0,IF(F135&lt;5,1/3,IF(F135&lt;10,2/3,1))))</f>
        <v/>
      </c>
      <c r="I135" s="19" t="str">
        <f aca="false">IF(OR(D135="",E135=""),"",E135*D135/30)</f>
        <v/>
      </c>
      <c r="J135" s="19" t="str">
        <f aca="false">IF(F135="","",G135+N(I135))</f>
        <v/>
      </c>
    </row>
    <row r="136" customFormat="false" ht="15" hidden="false" customHeight="false" outlineLevel="0" collapsed="false">
      <c r="A136" s="15"/>
      <c r="B136" s="15"/>
      <c r="C136" s="16"/>
      <c r="D136" s="17"/>
      <c r="E136" s="15"/>
      <c r="F136" s="18" t="str">
        <f aca="false">IF(OR(C136="",$C$4=""),"",($C$4-C136+1)/365)</f>
        <v/>
      </c>
      <c r="G136" s="19" t="str">
        <f aca="false">IF(F136="","",D136*(0.5*MIN(F136,5)+MAX(F136-5,0)))</f>
        <v/>
      </c>
      <c r="H136" s="19" t="str">
        <f aca="false">IF(F136="","",G136*IF(F136&lt;2,0,IF(F136&lt;5,1/3,IF(F136&lt;10,2/3,1))))</f>
        <v/>
      </c>
      <c r="I136" s="19" t="str">
        <f aca="false">IF(OR(D136="",E136=""),"",E136*D136/30)</f>
        <v/>
      </c>
      <c r="J136" s="19" t="str">
        <f aca="false">IF(F136="","",G136+N(I136))</f>
        <v/>
      </c>
    </row>
    <row r="137" customFormat="false" ht="15" hidden="false" customHeight="false" outlineLevel="0" collapsed="false">
      <c r="A137" s="15"/>
      <c r="B137" s="15"/>
      <c r="C137" s="16"/>
      <c r="D137" s="17"/>
      <c r="E137" s="15"/>
      <c r="F137" s="18" t="str">
        <f aca="false">IF(OR(C137="",$C$4=""),"",($C$4-C137+1)/365)</f>
        <v/>
      </c>
      <c r="G137" s="19" t="str">
        <f aca="false">IF(F137="","",D137*(0.5*MIN(F137,5)+MAX(F137-5,0)))</f>
        <v/>
      </c>
      <c r="H137" s="19" t="str">
        <f aca="false">IF(F137="","",G137*IF(F137&lt;2,0,IF(F137&lt;5,1/3,IF(F137&lt;10,2/3,1))))</f>
        <v/>
      </c>
      <c r="I137" s="19" t="str">
        <f aca="false">IF(OR(D137="",E137=""),"",E137*D137/30)</f>
        <v/>
      </c>
      <c r="J137" s="19" t="str">
        <f aca="false">IF(F137="","",G137+N(I137))</f>
        <v/>
      </c>
    </row>
    <row r="138" customFormat="false" ht="15" hidden="false" customHeight="false" outlineLevel="0" collapsed="false">
      <c r="A138" s="15"/>
      <c r="B138" s="15"/>
      <c r="C138" s="16"/>
      <c r="D138" s="17"/>
      <c r="E138" s="15"/>
      <c r="F138" s="18" t="str">
        <f aca="false">IF(OR(C138="",$C$4=""),"",($C$4-C138+1)/365)</f>
        <v/>
      </c>
      <c r="G138" s="19" t="str">
        <f aca="false">IF(F138="","",D138*(0.5*MIN(F138,5)+MAX(F138-5,0)))</f>
        <v/>
      </c>
      <c r="H138" s="19" t="str">
        <f aca="false">IF(F138="","",G138*IF(F138&lt;2,0,IF(F138&lt;5,1/3,IF(F138&lt;10,2/3,1))))</f>
        <v/>
      </c>
      <c r="I138" s="19" t="str">
        <f aca="false">IF(OR(D138="",E138=""),"",E138*D138/30)</f>
        <v/>
      </c>
      <c r="J138" s="19" t="str">
        <f aca="false">IF(F138="","",G138+N(I138))</f>
        <v/>
      </c>
    </row>
    <row r="139" customFormat="false" ht="15" hidden="false" customHeight="false" outlineLevel="0" collapsed="false">
      <c r="A139" s="15"/>
      <c r="B139" s="15"/>
      <c r="C139" s="16"/>
      <c r="D139" s="17"/>
      <c r="E139" s="15"/>
      <c r="F139" s="18" t="str">
        <f aca="false">IF(OR(C139="",$C$4=""),"",($C$4-C139+1)/365)</f>
        <v/>
      </c>
      <c r="G139" s="19" t="str">
        <f aca="false">IF(F139="","",D139*(0.5*MIN(F139,5)+MAX(F139-5,0)))</f>
        <v/>
      </c>
      <c r="H139" s="19" t="str">
        <f aca="false">IF(F139="","",G139*IF(F139&lt;2,0,IF(F139&lt;5,1/3,IF(F139&lt;10,2/3,1))))</f>
        <v/>
      </c>
      <c r="I139" s="19" t="str">
        <f aca="false">IF(OR(D139="",E139=""),"",E139*D139/30)</f>
        <v/>
      </c>
      <c r="J139" s="19" t="str">
        <f aca="false">IF(F139="","",G139+N(I139))</f>
        <v/>
      </c>
    </row>
    <row r="140" customFormat="false" ht="15" hidden="false" customHeight="false" outlineLevel="0" collapsed="false">
      <c r="A140" s="15"/>
      <c r="B140" s="15"/>
      <c r="C140" s="16"/>
      <c r="D140" s="17"/>
      <c r="E140" s="15"/>
      <c r="F140" s="18" t="str">
        <f aca="false">IF(OR(C140="",$C$4=""),"",($C$4-C140+1)/365)</f>
        <v/>
      </c>
      <c r="G140" s="19" t="str">
        <f aca="false">IF(F140="","",D140*(0.5*MIN(F140,5)+MAX(F140-5,0)))</f>
        <v/>
      </c>
      <c r="H140" s="19" t="str">
        <f aca="false">IF(F140="","",G140*IF(F140&lt;2,0,IF(F140&lt;5,1/3,IF(F140&lt;10,2/3,1))))</f>
        <v/>
      </c>
      <c r="I140" s="19" t="str">
        <f aca="false">IF(OR(D140="",E140=""),"",E140*D140/30)</f>
        <v/>
      </c>
      <c r="J140" s="19" t="str">
        <f aca="false">IF(F140="","",G140+N(I140))</f>
        <v/>
      </c>
    </row>
    <row r="141" customFormat="false" ht="15" hidden="false" customHeight="false" outlineLevel="0" collapsed="false">
      <c r="A141" s="15"/>
      <c r="B141" s="15"/>
      <c r="C141" s="16"/>
      <c r="D141" s="17"/>
      <c r="E141" s="15"/>
      <c r="F141" s="18" t="str">
        <f aca="false">IF(OR(C141="",$C$4=""),"",($C$4-C141+1)/365)</f>
        <v/>
      </c>
      <c r="G141" s="19" t="str">
        <f aca="false">IF(F141="","",D141*(0.5*MIN(F141,5)+MAX(F141-5,0)))</f>
        <v/>
      </c>
      <c r="H141" s="19" t="str">
        <f aca="false">IF(F141="","",G141*IF(F141&lt;2,0,IF(F141&lt;5,1/3,IF(F141&lt;10,2/3,1))))</f>
        <v/>
      </c>
      <c r="I141" s="19" t="str">
        <f aca="false">IF(OR(D141="",E141=""),"",E141*D141/30)</f>
        <v/>
      </c>
      <c r="J141" s="19" t="str">
        <f aca="false">IF(F141="","",G141+N(I141))</f>
        <v/>
      </c>
    </row>
    <row r="142" customFormat="false" ht="15" hidden="false" customHeight="false" outlineLevel="0" collapsed="false">
      <c r="A142" s="15"/>
      <c r="B142" s="15"/>
      <c r="C142" s="16"/>
      <c r="D142" s="17"/>
      <c r="E142" s="15"/>
      <c r="F142" s="18" t="str">
        <f aca="false">IF(OR(C142="",$C$4=""),"",($C$4-C142+1)/365)</f>
        <v/>
      </c>
      <c r="G142" s="19" t="str">
        <f aca="false">IF(F142="","",D142*(0.5*MIN(F142,5)+MAX(F142-5,0)))</f>
        <v/>
      </c>
      <c r="H142" s="19" t="str">
        <f aca="false">IF(F142="","",G142*IF(F142&lt;2,0,IF(F142&lt;5,1/3,IF(F142&lt;10,2/3,1))))</f>
        <v/>
      </c>
      <c r="I142" s="19" t="str">
        <f aca="false">IF(OR(D142="",E142=""),"",E142*D142/30)</f>
        <v/>
      </c>
      <c r="J142" s="19" t="str">
        <f aca="false">IF(F142="","",G142+N(I142))</f>
        <v/>
      </c>
    </row>
    <row r="143" customFormat="false" ht="15" hidden="false" customHeight="false" outlineLevel="0" collapsed="false">
      <c r="A143" s="15"/>
      <c r="B143" s="15"/>
      <c r="C143" s="16"/>
      <c r="D143" s="17"/>
      <c r="E143" s="15"/>
      <c r="F143" s="18" t="str">
        <f aca="false">IF(OR(C143="",$C$4=""),"",($C$4-C143+1)/365)</f>
        <v/>
      </c>
      <c r="G143" s="19" t="str">
        <f aca="false">IF(F143="","",D143*(0.5*MIN(F143,5)+MAX(F143-5,0)))</f>
        <v/>
      </c>
      <c r="H143" s="19" t="str">
        <f aca="false">IF(F143="","",G143*IF(F143&lt;2,0,IF(F143&lt;5,1/3,IF(F143&lt;10,2/3,1))))</f>
        <v/>
      </c>
      <c r="I143" s="19" t="str">
        <f aca="false">IF(OR(D143="",E143=""),"",E143*D143/30)</f>
        <v/>
      </c>
      <c r="J143" s="19" t="str">
        <f aca="false">IF(F143="","",G143+N(I143))</f>
        <v/>
      </c>
    </row>
    <row r="144" customFormat="false" ht="15" hidden="false" customHeight="false" outlineLevel="0" collapsed="false">
      <c r="A144" s="15"/>
      <c r="B144" s="15"/>
      <c r="C144" s="16"/>
      <c r="D144" s="17"/>
      <c r="E144" s="15"/>
      <c r="F144" s="18" t="str">
        <f aca="false">IF(OR(C144="",$C$4=""),"",($C$4-C144+1)/365)</f>
        <v/>
      </c>
      <c r="G144" s="19" t="str">
        <f aca="false">IF(F144="","",D144*(0.5*MIN(F144,5)+MAX(F144-5,0)))</f>
        <v/>
      </c>
      <c r="H144" s="19" t="str">
        <f aca="false">IF(F144="","",G144*IF(F144&lt;2,0,IF(F144&lt;5,1/3,IF(F144&lt;10,2/3,1))))</f>
        <v/>
      </c>
      <c r="I144" s="19" t="str">
        <f aca="false">IF(OR(D144="",E144=""),"",E144*D144/30)</f>
        <v/>
      </c>
      <c r="J144" s="19" t="str">
        <f aca="false">IF(F144="","",G144+N(I144))</f>
        <v/>
      </c>
    </row>
    <row r="145" customFormat="false" ht="15" hidden="false" customHeight="false" outlineLevel="0" collapsed="false">
      <c r="A145" s="15"/>
      <c r="B145" s="15"/>
      <c r="C145" s="16"/>
      <c r="D145" s="17"/>
      <c r="E145" s="15"/>
      <c r="F145" s="18" t="str">
        <f aca="false">IF(OR(C145="",$C$4=""),"",($C$4-C145+1)/365)</f>
        <v/>
      </c>
      <c r="G145" s="19" t="str">
        <f aca="false">IF(F145="","",D145*(0.5*MIN(F145,5)+MAX(F145-5,0)))</f>
        <v/>
      </c>
      <c r="H145" s="19" t="str">
        <f aca="false">IF(F145="","",G145*IF(F145&lt;2,0,IF(F145&lt;5,1/3,IF(F145&lt;10,2/3,1))))</f>
        <v/>
      </c>
      <c r="I145" s="19" t="str">
        <f aca="false">IF(OR(D145="",E145=""),"",E145*D145/30)</f>
        <v/>
      </c>
      <c r="J145" s="19" t="str">
        <f aca="false">IF(F145="","",G145+N(I145))</f>
        <v/>
      </c>
    </row>
    <row r="146" customFormat="false" ht="15" hidden="false" customHeight="false" outlineLevel="0" collapsed="false">
      <c r="A146" s="15"/>
      <c r="B146" s="15"/>
      <c r="C146" s="16"/>
      <c r="D146" s="17"/>
      <c r="E146" s="15"/>
      <c r="F146" s="18" t="str">
        <f aca="false">IF(OR(C146="",$C$4=""),"",($C$4-C146+1)/365)</f>
        <v/>
      </c>
      <c r="G146" s="19" t="str">
        <f aca="false">IF(F146="","",D146*(0.5*MIN(F146,5)+MAX(F146-5,0)))</f>
        <v/>
      </c>
      <c r="H146" s="19" t="str">
        <f aca="false">IF(F146="","",G146*IF(F146&lt;2,0,IF(F146&lt;5,1/3,IF(F146&lt;10,2/3,1))))</f>
        <v/>
      </c>
      <c r="I146" s="19" t="str">
        <f aca="false">IF(OR(D146="",E146=""),"",E146*D146/30)</f>
        <v/>
      </c>
      <c r="J146" s="19" t="str">
        <f aca="false">IF(F146="","",G146+N(I146))</f>
        <v/>
      </c>
    </row>
    <row r="147" customFormat="false" ht="15" hidden="false" customHeight="false" outlineLevel="0" collapsed="false">
      <c r="A147" s="15"/>
      <c r="B147" s="15"/>
      <c r="C147" s="16"/>
      <c r="D147" s="17"/>
      <c r="E147" s="15"/>
      <c r="F147" s="18" t="str">
        <f aca="false">IF(OR(C147="",$C$4=""),"",($C$4-C147+1)/365)</f>
        <v/>
      </c>
      <c r="G147" s="19" t="str">
        <f aca="false">IF(F147="","",D147*(0.5*MIN(F147,5)+MAX(F147-5,0)))</f>
        <v/>
      </c>
      <c r="H147" s="19" t="str">
        <f aca="false">IF(F147="","",G147*IF(F147&lt;2,0,IF(F147&lt;5,1/3,IF(F147&lt;10,2/3,1))))</f>
        <v/>
      </c>
      <c r="I147" s="19" t="str">
        <f aca="false">IF(OR(D147="",E147=""),"",E147*D147/30)</f>
        <v/>
      </c>
      <c r="J147" s="19" t="str">
        <f aca="false">IF(F147="","",G147+N(I147))</f>
        <v/>
      </c>
    </row>
    <row r="148" customFormat="false" ht="15" hidden="false" customHeight="false" outlineLevel="0" collapsed="false">
      <c r="A148" s="15"/>
      <c r="B148" s="15"/>
      <c r="C148" s="16"/>
      <c r="D148" s="17"/>
      <c r="E148" s="15"/>
      <c r="F148" s="18" t="str">
        <f aca="false">IF(OR(C148="",$C$4=""),"",($C$4-C148+1)/365)</f>
        <v/>
      </c>
      <c r="G148" s="19" t="str">
        <f aca="false">IF(F148="","",D148*(0.5*MIN(F148,5)+MAX(F148-5,0)))</f>
        <v/>
      </c>
      <c r="H148" s="19" t="str">
        <f aca="false">IF(F148="","",G148*IF(F148&lt;2,0,IF(F148&lt;5,1/3,IF(F148&lt;10,2/3,1))))</f>
        <v/>
      </c>
      <c r="I148" s="19" t="str">
        <f aca="false">IF(OR(D148="",E148=""),"",E148*D148/30)</f>
        <v/>
      </c>
      <c r="J148" s="19" t="str">
        <f aca="false">IF(F148="","",G148+N(I148))</f>
        <v/>
      </c>
    </row>
    <row r="149" customFormat="false" ht="15" hidden="false" customHeight="false" outlineLevel="0" collapsed="false">
      <c r="A149" s="15"/>
      <c r="B149" s="15"/>
      <c r="C149" s="16"/>
      <c r="D149" s="17"/>
      <c r="E149" s="15"/>
      <c r="F149" s="18" t="str">
        <f aca="false">IF(OR(C149="",$C$4=""),"",($C$4-C149+1)/365)</f>
        <v/>
      </c>
      <c r="G149" s="19" t="str">
        <f aca="false">IF(F149="","",D149*(0.5*MIN(F149,5)+MAX(F149-5,0)))</f>
        <v/>
      </c>
      <c r="H149" s="19" t="str">
        <f aca="false">IF(F149="","",G149*IF(F149&lt;2,0,IF(F149&lt;5,1/3,IF(F149&lt;10,2/3,1))))</f>
        <v/>
      </c>
      <c r="I149" s="19" t="str">
        <f aca="false">IF(OR(D149="",E149=""),"",E149*D149/30)</f>
        <v/>
      </c>
      <c r="J149" s="19" t="str">
        <f aca="false">IF(F149="","",G149+N(I149))</f>
        <v/>
      </c>
    </row>
    <row r="150" customFormat="false" ht="15" hidden="false" customHeight="false" outlineLevel="0" collapsed="false">
      <c r="A150" s="15"/>
      <c r="B150" s="15"/>
      <c r="C150" s="16"/>
      <c r="D150" s="17"/>
      <c r="E150" s="15"/>
      <c r="F150" s="18" t="str">
        <f aca="false">IF(OR(C150="",$C$4=""),"",($C$4-C150+1)/365)</f>
        <v/>
      </c>
      <c r="G150" s="19" t="str">
        <f aca="false">IF(F150="","",D150*(0.5*MIN(F150,5)+MAX(F150-5,0)))</f>
        <v/>
      </c>
      <c r="H150" s="19" t="str">
        <f aca="false">IF(F150="","",G150*IF(F150&lt;2,0,IF(F150&lt;5,1/3,IF(F150&lt;10,2/3,1))))</f>
        <v/>
      </c>
      <c r="I150" s="19" t="str">
        <f aca="false">IF(OR(D150="",E150=""),"",E150*D150/30)</f>
        <v/>
      </c>
      <c r="J150" s="19" t="str">
        <f aca="false">IF(F150="","",G150+N(I150))</f>
        <v/>
      </c>
    </row>
    <row r="151" customFormat="false" ht="15" hidden="false" customHeight="false" outlineLevel="0" collapsed="false">
      <c r="A151" s="15"/>
      <c r="B151" s="15"/>
      <c r="C151" s="16"/>
      <c r="D151" s="17"/>
      <c r="E151" s="15"/>
      <c r="F151" s="18" t="str">
        <f aca="false">IF(OR(C151="",$C$4=""),"",($C$4-C151+1)/365)</f>
        <v/>
      </c>
      <c r="G151" s="19" t="str">
        <f aca="false">IF(F151="","",D151*(0.5*MIN(F151,5)+MAX(F151-5,0)))</f>
        <v/>
      </c>
      <c r="H151" s="19" t="str">
        <f aca="false">IF(F151="","",G151*IF(F151&lt;2,0,IF(F151&lt;5,1/3,IF(F151&lt;10,2/3,1))))</f>
        <v/>
      </c>
      <c r="I151" s="19" t="str">
        <f aca="false">IF(OR(D151="",E151=""),"",E151*D151/30)</f>
        <v/>
      </c>
      <c r="J151" s="19" t="str">
        <f aca="false">IF(F151="","",G151+N(I151))</f>
        <v/>
      </c>
    </row>
    <row r="152" customFormat="false" ht="15" hidden="false" customHeight="false" outlineLevel="0" collapsed="false">
      <c r="A152" s="15"/>
      <c r="B152" s="15"/>
      <c r="C152" s="16"/>
      <c r="D152" s="17"/>
      <c r="E152" s="15"/>
      <c r="F152" s="18" t="str">
        <f aca="false">IF(OR(C152="",$C$4=""),"",($C$4-C152+1)/365)</f>
        <v/>
      </c>
      <c r="G152" s="19" t="str">
        <f aca="false">IF(F152="","",D152*(0.5*MIN(F152,5)+MAX(F152-5,0)))</f>
        <v/>
      </c>
      <c r="H152" s="19" t="str">
        <f aca="false">IF(F152="","",G152*IF(F152&lt;2,0,IF(F152&lt;5,1/3,IF(F152&lt;10,2/3,1))))</f>
        <v/>
      </c>
      <c r="I152" s="19" t="str">
        <f aca="false">IF(OR(D152="",E152=""),"",E152*D152/30)</f>
        <v/>
      </c>
      <c r="J152" s="19" t="str">
        <f aca="false">IF(F152="","",G152+N(I152))</f>
        <v/>
      </c>
    </row>
    <row r="153" customFormat="false" ht="15" hidden="false" customHeight="false" outlineLevel="0" collapsed="false">
      <c r="A153" s="15"/>
      <c r="B153" s="15"/>
      <c r="C153" s="16"/>
      <c r="D153" s="17"/>
      <c r="E153" s="15"/>
      <c r="F153" s="18" t="str">
        <f aca="false">IF(OR(C153="",$C$4=""),"",($C$4-C153+1)/365)</f>
        <v/>
      </c>
      <c r="G153" s="19" t="str">
        <f aca="false">IF(F153="","",D153*(0.5*MIN(F153,5)+MAX(F153-5,0)))</f>
        <v/>
      </c>
      <c r="H153" s="19" t="str">
        <f aca="false">IF(F153="","",G153*IF(F153&lt;2,0,IF(F153&lt;5,1/3,IF(F153&lt;10,2/3,1))))</f>
        <v/>
      </c>
      <c r="I153" s="19" t="str">
        <f aca="false">IF(OR(D153="",E153=""),"",E153*D153/30)</f>
        <v/>
      </c>
      <c r="J153" s="19" t="str">
        <f aca="false">IF(F153="","",G153+N(I153))</f>
        <v/>
      </c>
    </row>
    <row r="154" customFormat="false" ht="15" hidden="false" customHeight="false" outlineLevel="0" collapsed="false">
      <c r="A154" s="15"/>
      <c r="B154" s="15"/>
      <c r="C154" s="16"/>
      <c r="D154" s="17"/>
      <c r="E154" s="15"/>
      <c r="F154" s="18" t="str">
        <f aca="false">IF(OR(C154="",$C$4=""),"",($C$4-C154+1)/365)</f>
        <v/>
      </c>
      <c r="G154" s="19" t="str">
        <f aca="false">IF(F154="","",D154*(0.5*MIN(F154,5)+MAX(F154-5,0)))</f>
        <v/>
      </c>
      <c r="H154" s="19" t="str">
        <f aca="false">IF(F154="","",G154*IF(F154&lt;2,0,IF(F154&lt;5,1/3,IF(F154&lt;10,2/3,1))))</f>
        <v/>
      </c>
      <c r="I154" s="19" t="str">
        <f aca="false">IF(OR(D154="",E154=""),"",E154*D154/30)</f>
        <v/>
      </c>
      <c r="J154" s="19" t="str">
        <f aca="false">IF(F154="","",G154+N(I154))</f>
        <v/>
      </c>
    </row>
    <row r="155" customFormat="false" ht="15" hidden="false" customHeight="false" outlineLevel="0" collapsed="false">
      <c r="A155" s="15"/>
      <c r="B155" s="15"/>
      <c r="C155" s="16"/>
      <c r="D155" s="17"/>
      <c r="E155" s="15"/>
      <c r="F155" s="18" t="str">
        <f aca="false">IF(OR(C155="",$C$4=""),"",($C$4-C155+1)/365)</f>
        <v/>
      </c>
      <c r="G155" s="19" t="str">
        <f aca="false">IF(F155="","",D155*(0.5*MIN(F155,5)+MAX(F155-5,0)))</f>
        <v/>
      </c>
      <c r="H155" s="19" t="str">
        <f aca="false">IF(F155="","",G155*IF(F155&lt;2,0,IF(F155&lt;5,1/3,IF(F155&lt;10,2/3,1))))</f>
        <v/>
      </c>
      <c r="I155" s="19" t="str">
        <f aca="false">IF(OR(D155="",E155=""),"",E155*D155/30)</f>
        <v/>
      </c>
      <c r="J155" s="19" t="str">
        <f aca="false">IF(F155="","",G155+N(I155))</f>
        <v/>
      </c>
    </row>
    <row r="156" customFormat="false" ht="15" hidden="false" customHeight="false" outlineLevel="0" collapsed="false">
      <c r="A156" s="15"/>
      <c r="B156" s="15"/>
      <c r="C156" s="16"/>
      <c r="D156" s="17"/>
      <c r="E156" s="15"/>
      <c r="F156" s="18" t="str">
        <f aca="false">IF(OR(C156="",$C$4=""),"",($C$4-C156+1)/365)</f>
        <v/>
      </c>
      <c r="G156" s="19" t="str">
        <f aca="false">IF(F156="","",D156*(0.5*MIN(F156,5)+MAX(F156-5,0)))</f>
        <v/>
      </c>
      <c r="H156" s="19" t="str">
        <f aca="false">IF(F156="","",G156*IF(F156&lt;2,0,IF(F156&lt;5,1/3,IF(F156&lt;10,2/3,1))))</f>
        <v/>
      </c>
      <c r="I156" s="19" t="str">
        <f aca="false">IF(OR(D156="",E156=""),"",E156*D156/30)</f>
        <v/>
      </c>
      <c r="J156" s="19" t="str">
        <f aca="false">IF(F156="","",G156+N(I156))</f>
        <v/>
      </c>
    </row>
    <row r="157" customFormat="false" ht="15" hidden="false" customHeight="false" outlineLevel="0" collapsed="false">
      <c r="A157" s="15"/>
      <c r="B157" s="15"/>
      <c r="C157" s="16"/>
      <c r="D157" s="17"/>
      <c r="E157" s="15"/>
      <c r="F157" s="18" t="str">
        <f aca="false">IF(OR(C157="",$C$4=""),"",($C$4-C157+1)/365)</f>
        <v/>
      </c>
      <c r="G157" s="19" t="str">
        <f aca="false">IF(F157="","",D157*(0.5*MIN(F157,5)+MAX(F157-5,0)))</f>
        <v/>
      </c>
      <c r="H157" s="19" t="str">
        <f aca="false">IF(F157="","",G157*IF(F157&lt;2,0,IF(F157&lt;5,1/3,IF(F157&lt;10,2/3,1))))</f>
        <v/>
      </c>
      <c r="I157" s="19" t="str">
        <f aca="false">IF(OR(D157="",E157=""),"",E157*D157/30)</f>
        <v/>
      </c>
      <c r="J157" s="19" t="str">
        <f aca="false">IF(F157="","",G157+N(I157))</f>
        <v/>
      </c>
    </row>
    <row r="158" customFormat="false" ht="15" hidden="false" customHeight="false" outlineLevel="0" collapsed="false">
      <c r="A158" s="15"/>
      <c r="B158" s="15"/>
      <c r="C158" s="16"/>
      <c r="D158" s="17"/>
      <c r="E158" s="15"/>
      <c r="F158" s="18" t="str">
        <f aca="false">IF(OR(C158="",$C$4=""),"",($C$4-C158+1)/365)</f>
        <v/>
      </c>
      <c r="G158" s="19" t="str">
        <f aca="false">IF(F158="","",D158*(0.5*MIN(F158,5)+MAX(F158-5,0)))</f>
        <v/>
      </c>
      <c r="H158" s="19" t="str">
        <f aca="false">IF(F158="","",G158*IF(F158&lt;2,0,IF(F158&lt;5,1/3,IF(F158&lt;10,2/3,1))))</f>
        <v/>
      </c>
      <c r="I158" s="19" t="str">
        <f aca="false">IF(OR(D158="",E158=""),"",E158*D158/30)</f>
        <v/>
      </c>
      <c r="J158" s="19" t="str">
        <f aca="false">IF(F158="","",G158+N(I158))</f>
        <v/>
      </c>
    </row>
    <row r="159" customFormat="false" ht="15" hidden="false" customHeight="false" outlineLevel="0" collapsed="false">
      <c r="A159" s="15"/>
      <c r="B159" s="15"/>
      <c r="C159" s="16"/>
      <c r="D159" s="17"/>
      <c r="E159" s="15"/>
      <c r="F159" s="18" t="str">
        <f aca="false">IF(OR(C159="",$C$4=""),"",($C$4-C159+1)/365)</f>
        <v/>
      </c>
      <c r="G159" s="19" t="str">
        <f aca="false">IF(F159="","",D159*(0.5*MIN(F159,5)+MAX(F159-5,0)))</f>
        <v/>
      </c>
      <c r="H159" s="19" t="str">
        <f aca="false">IF(F159="","",G159*IF(F159&lt;2,0,IF(F159&lt;5,1/3,IF(F159&lt;10,2/3,1))))</f>
        <v/>
      </c>
      <c r="I159" s="19" t="str">
        <f aca="false">IF(OR(D159="",E159=""),"",E159*D159/30)</f>
        <v/>
      </c>
      <c r="J159" s="19" t="str">
        <f aca="false">IF(F159="","",G159+N(I159))</f>
        <v/>
      </c>
    </row>
    <row r="160" customFormat="false" ht="15" hidden="false" customHeight="false" outlineLevel="0" collapsed="false">
      <c r="A160" s="15"/>
      <c r="B160" s="15"/>
      <c r="C160" s="16"/>
      <c r="D160" s="17"/>
      <c r="E160" s="15"/>
      <c r="F160" s="18" t="str">
        <f aca="false">IF(OR(C160="",$C$4=""),"",($C$4-C160+1)/365)</f>
        <v/>
      </c>
      <c r="G160" s="19" t="str">
        <f aca="false">IF(F160="","",D160*(0.5*MIN(F160,5)+MAX(F160-5,0)))</f>
        <v/>
      </c>
      <c r="H160" s="19" t="str">
        <f aca="false">IF(F160="","",G160*IF(F160&lt;2,0,IF(F160&lt;5,1/3,IF(F160&lt;10,2/3,1))))</f>
        <v/>
      </c>
      <c r="I160" s="19" t="str">
        <f aca="false">IF(OR(D160="",E160=""),"",E160*D160/30)</f>
        <v/>
      </c>
      <c r="J160" s="19" t="str">
        <f aca="false">IF(F160="","",G160+N(I160))</f>
        <v/>
      </c>
    </row>
    <row r="161" customFormat="false" ht="15" hidden="false" customHeight="false" outlineLevel="0" collapsed="false">
      <c r="A161" s="15"/>
      <c r="B161" s="15"/>
      <c r="C161" s="16"/>
      <c r="D161" s="17"/>
      <c r="E161" s="15"/>
      <c r="F161" s="18" t="str">
        <f aca="false">IF(OR(C161="",$C$4=""),"",($C$4-C161+1)/365)</f>
        <v/>
      </c>
      <c r="G161" s="19" t="str">
        <f aca="false">IF(F161="","",D161*(0.5*MIN(F161,5)+MAX(F161-5,0)))</f>
        <v/>
      </c>
      <c r="H161" s="19" t="str">
        <f aca="false">IF(F161="","",G161*IF(F161&lt;2,0,IF(F161&lt;5,1/3,IF(F161&lt;10,2/3,1))))</f>
        <v/>
      </c>
      <c r="I161" s="19" t="str">
        <f aca="false">IF(OR(D161="",E161=""),"",E161*D161/30)</f>
        <v/>
      </c>
      <c r="J161" s="19" t="str">
        <f aca="false">IF(F161="","",G161+N(I161))</f>
        <v/>
      </c>
    </row>
    <row r="162" customFormat="false" ht="15" hidden="false" customHeight="false" outlineLevel="0" collapsed="false">
      <c r="A162" s="15"/>
      <c r="B162" s="15"/>
      <c r="C162" s="16"/>
      <c r="D162" s="17"/>
      <c r="E162" s="15"/>
      <c r="F162" s="18" t="str">
        <f aca="false">IF(OR(C162="",$C$4=""),"",($C$4-C162+1)/365)</f>
        <v/>
      </c>
      <c r="G162" s="19" t="str">
        <f aca="false">IF(F162="","",D162*(0.5*MIN(F162,5)+MAX(F162-5,0)))</f>
        <v/>
      </c>
      <c r="H162" s="19" t="str">
        <f aca="false">IF(F162="","",G162*IF(F162&lt;2,0,IF(F162&lt;5,1/3,IF(F162&lt;10,2/3,1))))</f>
        <v/>
      </c>
      <c r="I162" s="19" t="str">
        <f aca="false">IF(OR(D162="",E162=""),"",E162*D162/30)</f>
        <v/>
      </c>
      <c r="J162" s="19" t="str">
        <f aca="false">IF(F162="","",G162+N(I162))</f>
        <v/>
      </c>
    </row>
    <row r="163" customFormat="false" ht="15" hidden="false" customHeight="false" outlineLevel="0" collapsed="false">
      <c r="A163" s="15"/>
      <c r="B163" s="15"/>
      <c r="C163" s="16"/>
      <c r="D163" s="17"/>
      <c r="E163" s="15"/>
      <c r="F163" s="18" t="str">
        <f aca="false">IF(OR(C163="",$C$4=""),"",($C$4-C163+1)/365)</f>
        <v/>
      </c>
      <c r="G163" s="19" t="str">
        <f aca="false">IF(F163="","",D163*(0.5*MIN(F163,5)+MAX(F163-5,0)))</f>
        <v/>
      </c>
      <c r="H163" s="19" t="str">
        <f aca="false">IF(F163="","",G163*IF(F163&lt;2,0,IF(F163&lt;5,1/3,IF(F163&lt;10,2/3,1))))</f>
        <v/>
      </c>
      <c r="I163" s="19" t="str">
        <f aca="false">IF(OR(D163="",E163=""),"",E163*D163/30)</f>
        <v/>
      </c>
      <c r="J163" s="19" t="str">
        <f aca="false">IF(F163="","",G163+N(I163))</f>
        <v/>
      </c>
    </row>
    <row r="164" customFormat="false" ht="15" hidden="false" customHeight="false" outlineLevel="0" collapsed="false">
      <c r="A164" s="15"/>
      <c r="B164" s="15"/>
      <c r="C164" s="16"/>
      <c r="D164" s="17"/>
      <c r="E164" s="15"/>
      <c r="F164" s="18" t="str">
        <f aca="false">IF(OR(C164="",$C$4=""),"",($C$4-C164+1)/365)</f>
        <v/>
      </c>
      <c r="G164" s="19" t="str">
        <f aca="false">IF(F164="","",D164*(0.5*MIN(F164,5)+MAX(F164-5,0)))</f>
        <v/>
      </c>
      <c r="H164" s="19" t="str">
        <f aca="false">IF(F164="","",G164*IF(F164&lt;2,0,IF(F164&lt;5,1/3,IF(F164&lt;10,2/3,1))))</f>
        <v/>
      </c>
      <c r="I164" s="19" t="str">
        <f aca="false">IF(OR(D164="",E164=""),"",E164*D164/30)</f>
        <v/>
      </c>
      <c r="J164" s="19" t="str">
        <f aca="false">IF(F164="","",G164+N(I164))</f>
        <v/>
      </c>
    </row>
    <row r="165" customFormat="false" ht="15" hidden="false" customHeight="false" outlineLevel="0" collapsed="false">
      <c r="A165" s="15"/>
      <c r="B165" s="15"/>
      <c r="C165" s="16"/>
      <c r="D165" s="17"/>
      <c r="E165" s="15"/>
      <c r="F165" s="18" t="str">
        <f aca="false">IF(OR(C165="",$C$4=""),"",($C$4-C165+1)/365)</f>
        <v/>
      </c>
      <c r="G165" s="19" t="str">
        <f aca="false">IF(F165="","",D165*(0.5*MIN(F165,5)+MAX(F165-5,0)))</f>
        <v/>
      </c>
      <c r="H165" s="19" t="str">
        <f aca="false">IF(F165="","",G165*IF(F165&lt;2,0,IF(F165&lt;5,1/3,IF(F165&lt;10,2/3,1))))</f>
        <v/>
      </c>
      <c r="I165" s="19" t="str">
        <f aca="false">IF(OR(D165="",E165=""),"",E165*D165/30)</f>
        <v/>
      </c>
      <c r="J165" s="19" t="str">
        <f aca="false">IF(F165="","",G165+N(I165))</f>
        <v/>
      </c>
    </row>
    <row r="166" customFormat="false" ht="15" hidden="false" customHeight="false" outlineLevel="0" collapsed="false">
      <c r="A166" s="15"/>
      <c r="B166" s="15"/>
      <c r="C166" s="16"/>
      <c r="D166" s="17"/>
      <c r="E166" s="15"/>
      <c r="F166" s="18" t="str">
        <f aca="false">IF(OR(C166="",$C$4=""),"",($C$4-C166+1)/365)</f>
        <v/>
      </c>
      <c r="G166" s="19" t="str">
        <f aca="false">IF(F166="","",D166*(0.5*MIN(F166,5)+MAX(F166-5,0)))</f>
        <v/>
      </c>
      <c r="H166" s="19" t="str">
        <f aca="false">IF(F166="","",G166*IF(F166&lt;2,0,IF(F166&lt;5,1/3,IF(F166&lt;10,2/3,1))))</f>
        <v/>
      </c>
      <c r="I166" s="19" t="str">
        <f aca="false">IF(OR(D166="",E166=""),"",E166*D166/30)</f>
        <v/>
      </c>
      <c r="J166" s="19" t="str">
        <f aca="false">IF(F166="","",G166+N(I166))</f>
        <v/>
      </c>
    </row>
    <row r="167" customFormat="false" ht="15" hidden="false" customHeight="false" outlineLevel="0" collapsed="false">
      <c r="A167" s="15"/>
      <c r="B167" s="15"/>
      <c r="C167" s="16"/>
      <c r="D167" s="17"/>
      <c r="E167" s="15"/>
      <c r="F167" s="18" t="str">
        <f aca="false">IF(OR(C167="",$C$4=""),"",($C$4-C167+1)/365)</f>
        <v/>
      </c>
      <c r="G167" s="19" t="str">
        <f aca="false">IF(F167="","",D167*(0.5*MIN(F167,5)+MAX(F167-5,0)))</f>
        <v/>
      </c>
      <c r="H167" s="19" t="str">
        <f aca="false">IF(F167="","",G167*IF(F167&lt;2,0,IF(F167&lt;5,1/3,IF(F167&lt;10,2/3,1))))</f>
        <v/>
      </c>
      <c r="I167" s="19" t="str">
        <f aca="false">IF(OR(D167="",E167=""),"",E167*D167/30)</f>
        <v/>
      </c>
      <c r="J167" s="19" t="str">
        <f aca="false">IF(F167="","",G167+N(I167))</f>
        <v/>
      </c>
    </row>
    <row r="168" customFormat="false" ht="15" hidden="false" customHeight="false" outlineLevel="0" collapsed="false">
      <c r="A168" s="15"/>
      <c r="B168" s="15"/>
      <c r="C168" s="16"/>
      <c r="D168" s="17"/>
      <c r="E168" s="15"/>
      <c r="F168" s="18" t="str">
        <f aca="false">IF(OR(C168="",$C$4=""),"",($C$4-C168+1)/365)</f>
        <v/>
      </c>
      <c r="G168" s="19" t="str">
        <f aca="false">IF(F168="","",D168*(0.5*MIN(F168,5)+MAX(F168-5,0)))</f>
        <v/>
      </c>
      <c r="H168" s="19" t="str">
        <f aca="false">IF(F168="","",G168*IF(F168&lt;2,0,IF(F168&lt;5,1/3,IF(F168&lt;10,2/3,1))))</f>
        <v/>
      </c>
      <c r="I168" s="19" t="str">
        <f aca="false">IF(OR(D168="",E168=""),"",E168*D168/30)</f>
        <v/>
      </c>
      <c r="J168" s="19" t="str">
        <f aca="false">IF(F168="","",G168+N(I168))</f>
        <v/>
      </c>
    </row>
    <row r="169" customFormat="false" ht="15" hidden="false" customHeight="false" outlineLevel="0" collapsed="false">
      <c r="A169" s="15"/>
      <c r="B169" s="15"/>
      <c r="C169" s="16"/>
      <c r="D169" s="17"/>
      <c r="E169" s="15"/>
      <c r="F169" s="18" t="str">
        <f aca="false">IF(OR(C169="",$C$4=""),"",($C$4-C169+1)/365)</f>
        <v/>
      </c>
      <c r="G169" s="19" t="str">
        <f aca="false">IF(F169="","",D169*(0.5*MIN(F169,5)+MAX(F169-5,0)))</f>
        <v/>
      </c>
      <c r="H169" s="19" t="str">
        <f aca="false">IF(F169="","",G169*IF(F169&lt;2,0,IF(F169&lt;5,1/3,IF(F169&lt;10,2/3,1))))</f>
        <v/>
      </c>
      <c r="I169" s="19" t="str">
        <f aca="false">IF(OR(D169="",E169=""),"",E169*D169/30)</f>
        <v/>
      </c>
      <c r="J169" s="19" t="str">
        <f aca="false">IF(F169="","",G169+N(I169))</f>
        <v/>
      </c>
    </row>
    <row r="170" customFormat="false" ht="15" hidden="false" customHeight="false" outlineLevel="0" collapsed="false">
      <c r="A170" s="15"/>
      <c r="B170" s="15"/>
      <c r="C170" s="16"/>
      <c r="D170" s="17"/>
      <c r="E170" s="15"/>
      <c r="F170" s="18" t="str">
        <f aca="false">IF(OR(C170="",$C$4=""),"",($C$4-C170+1)/365)</f>
        <v/>
      </c>
      <c r="G170" s="19" t="str">
        <f aca="false">IF(F170="","",D170*(0.5*MIN(F170,5)+MAX(F170-5,0)))</f>
        <v/>
      </c>
      <c r="H170" s="19" t="str">
        <f aca="false">IF(F170="","",G170*IF(F170&lt;2,0,IF(F170&lt;5,1/3,IF(F170&lt;10,2/3,1))))</f>
        <v/>
      </c>
      <c r="I170" s="19" t="str">
        <f aca="false">IF(OR(D170="",E170=""),"",E170*D170/30)</f>
        <v/>
      </c>
      <c r="J170" s="19" t="str">
        <f aca="false">IF(F170="","",G170+N(I170))</f>
        <v/>
      </c>
    </row>
    <row r="171" customFormat="false" ht="15" hidden="false" customHeight="false" outlineLevel="0" collapsed="false">
      <c r="A171" s="15"/>
      <c r="B171" s="15"/>
      <c r="C171" s="16"/>
      <c r="D171" s="17"/>
      <c r="E171" s="15"/>
      <c r="F171" s="18" t="str">
        <f aca="false">IF(OR(C171="",$C$4=""),"",($C$4-C171+1)/365)</f>
        <v/>
      </c>
      <c r="G171" s="19" t="str">
        <f aca="false">IF(F171="","",D171*(0.5*MIN(F171,5)+MAX(F171-5,0)))</f>
        <v/>
      </c>
      <c r="H171" s="19" t="str">
        <f aca="false">IF(F171="","",G171*IF(F171&lt;2,0,IF(F171&lt;5,1/3,IF(F171&lt;10,2/3,1))))</f>
        <v/>
      </c>
      <c r="I171" s="19" t="str">
        <f aca="false">IF(OR(D171="",E171=""),"",E171*D171/30)</f>
        <v/>
      </c>
      <c r="J171" s="19" t="str">
        <f aca="false">IF(F171="","",G171+N(I171))</f>
        <v/>
      </c>
    </row>
    <row r="172" customFormat="false" ht="15" hidden="false" customHeight="false" outlineLevel="0" collapsed="false">
      <c r="A172" s="15"/>
      <c r="B172" s="15"/>
      <c r="C172" s="16"/>
      <c r="D172" s="17"/>
      <c r="E172" s="15"/>
      <c r="F172" s="18" t="str">
        <f aca="false">IF(OR(C172="",$C$4=""),"",($C$4-C172+1)/365)</f>
        <v/>
      </c>
      <c r="G172" s="19" t="str">
        <f aca="false">IF(F172="","",D172*(0.5*MIN(F172,5)+MAX(F172-5,0)))</f>
        <v/>
      </c>
      <c r="H172" s="19" t="str">
        <f aca="false">IF(F172="","",G172*IF(F172&lt;2,0,IF(F172&lt;5,1/3,IF(F172&lt;10,2/3,1))))</f>
        <v/>
      </c>
      <c r="I172" s="19" t="str">
        <f aca="false">IF(OR(D172="",E172=""),"",E172*D172/30)</f>
        <v/>
      </c>
      <c r="J172" s="19" t="str">
        <f aca="false">IF(F172="","",G172+N(I172))</f>
        <v/>
      </c>
    </row>
    <row r="173" customFormat="false" ht="15" hidden="false" customHeight="false" outlineLevel="0" collapsed="false">
      <c r="A173" s="15"/>
      <c r="B173" s="15"/>
      <c r="C173" s="16"/>
      <c r="D173" s="17"/>
      <c r="E173" s="15"/>
      <c r="F173" s="18" t="str">
        <f aca="false">IF(OR(C173="",$C$4=""),"",($C$4-C173+1)/365)</f>
        <v/>
      </c>
      <c r="G173" s="19" t="str">
        <f aca="false">IF(F173="","",D173*(0.5*MIN(F173,5)+MAX(F173-5,0)))</f>
        <v/>
      </c>
      <c r="H173" s="19" t="str">
        <f aca="false">IF(F173="","",G173*IF(F173&lt;2,0,IF(F173&lt;5,1/3,IF(F173&lt;10,2/3,1))))</f>
        <v/>
      </c>
      <c r="I173" s="19" t="str">
        <f aca="false">IF(OR(D173="",E173=""),"",E173*D173/30)</f>
        <v/>
      </c>
      <c r="J173" s="19" t="str">
        <f aca="false">IF(F173="","",G173+N(I173))</f>
        <v/>
      </c>
    </row>
    <row r="174" customFormat="false" ht="15" hidden="false" customHeight="false" outlineLevel="0" collapsed="false">
      <c r="A174" s="15"/>
      <c r="B174" s="15"/>
      <c r="C174" s="16"/>
      <c r="D174" s="17"/>
      <c r="E174" s="15"/>
      <c r="F174" s="18" t="str">
        <f aca="false">IF(OR(C174="",$C$4=""),"",($C$4-C174+1)/365)</f>
        <v/>
      </c>
      <c r="G174" s="19" t="str">
        <f aca="false">IF(F174="","",D174*(0.5*MIN(F174,5)+MAX(F174-5,0)))</f>
        <v/>
      </c>
      <c r="H174" s="19" t="str">
        <f aca="false">IF(F174="","",G174*IF(F174&lt;2,0,IF(F174&lt;5,1/3,IF(F174&lt;10,2/3,1))))</f>
        <v/>
      </c>
      <c r="I174" s="19" t="str">
        <f aca="false">IF(OR(D174="",E174=""),"",E174*D174/30)</f>
        <v/>
      </c>
      <c r="J174" s="19" t="str">
        <f aca="false">IF(F174="","",G174+N(I174))</f>
        <v/>
      </c>
    </row>
    <row r="175" customFormat="false" ht="15" hidden="false" customHeight="false" outlineLevel="0" collapsed="false">
      <c r="A175" s="15"/>
      <c r="B175" s="15"/>
      <c r="C175" s="16"/>
      <c r="D175" s="17"/>
      <c r="E175" s="15"/>
      <c r="F175" s="18" t="str">
        <f aca="false">IF(OR(C175="",$C$4=""),"",($C$4-C175+1)/365)</f>
        <v/>
      </c>
      <c r="G175" s="19" t="str">
        <f aca="false">IF(F175="","",D175*(0.5*MIN(F175,5)+MAX(F175-5,0)))</f>
        <v/>
      </c>
      <c r="H175" s="19" t="str">
        <f aca="false">IF(F175="","",G175*IF(F175&lt;2,0,IF(F175&lt;5,1/3,IF(F175&lt;10,2/3,1))))</f>
        <v/>
      </c>
      <c r="I175" s="19" t="str">
        <f aca="false">IF(OR(D175="",E175=""),"",E175*D175/30)</f>
        <v/>
      </c>
      <c r="J175" s="19" t="str">
        <f aca="false">IF(F175="","",G175+N(I175))</f>
        <v/>
      </c>
    </row>
    <row r="176" customFormat="false" ht="15" hidden="false" customHeight="false" outlineLevel="0" collapsed="false">
      <c r="A176" s="15"/>
      <c r="B176" s="15"/>
      <c r="C176" s="16"/>
      <c r="D176" s="17"/>
      <c r="E176" s="15"/>
      <c r="F176" s="18" t="str">
        <f aca="false">IF(OR(C176="",$C$4=""),"",($C$4-C176+1)/365)</f>
        <v/>
      </c>
      <c r="G176" s="19" t="str">
        <f aca="false">IF(F176="","",D176*(0.5*MIN(F176,5)+MAX(F176-5,0)))</f>
        <v/>
      </c>
      <c r="H176" s="19" t="str">
        <f aca="false">IF(F176="","",G176*IF(F176&lt;2,0,IF(F176&lt;5,1/3,IF(F176&lt;10,2/3,1))))</f>
        <v/>
      </c>
      <c r="I176" s="19" t="str">
        <f aca="false">IF(OR(D176="",E176=""),"",E176*D176/30)</f>
        <v/>
      </c>
      <c r="J176" s="19" t="str">
        <f aca="false">IF(F176="","",G176+N(I176))</f>
        <v/>
      </c>
    </row>
    <row r="177" customFormat="false" ht="15" hidden="false" customHeight="false" outlineLevel="0" collapsed="false">
      <c r="A177" s="15"/>
      <c r="B177" s="15"/>
      <c r="C177" s="16"/>
      <c r="D177" s="17"/>
      <c r="E177" s="15"/>
      <c r="F177" s="18" t="str">
        <f aca="false">IF(OR(C177="",$C$4=""),"",($C$4-C177+1)/365)</f>
        <v/>
      </c>
      <c r="G177" s="19" t="str">
        <f aca="false">IF(F177="","",D177*(0.5*MIN(F177,5)+MAX(F177-5,0)))</f>
        <v/>
      </c>
      <c r="H177" s="19" t="str">
        <f aca="false">IF(F177="","",G177*IF(F177&lt;2,0,IF(F177&lt;5,1/3,IF(F177&lt;10,2/3,1))))</f>
        <v/>
      </c>
      <c r="I177" s="19" t="str">
        <f aca="false">IF(OR(D177="",E177=""),"",E177*D177/30)</f>
        <v/>
      </c>
      <c r="J177" s="19" t="str">
        <f aca="false">IF(F177="","",G177+N(I177))</f>
        <v/>
      </c>
    </row>
    <row r="178" customFormat="false" ht="15" hidden="false" customHeight="false" outlineLevel="0" collapsed="false">
      <c r="A178" s="15"/>
      <c r="B178" s="15"/>
      <c r="C178" s="16"/>
      <c r="D178" s="17"/>
      <c r="E178" s="15"/>
      <c r="F178" s="18" t="str">
        <f aca="false">IF(OR(C178="",$C$4=""),"",($C$4-C178+1)/365)</f>
        <v/>
      </c>
      <c r="G178" s="19" t="str">
        <f aca="false">IF(F178="","",D178*(0.5*MIN(F178,5)+MAX(F178-5,0)))</f>
        <v/>
      </c>
      <c r="H178" s="19" t="str">
        <f aca="false">IF(F178="","",G178*IF(F178&lt;2,0,IF(F178&lt;5,1/3,IF(F178&lt;10,2/3,1))))</f>
        <v/>
      </c>
      <c r="I178" s="19" t="str">
        <f aca="false">IF(OR(D178="",E178=""),"",E178*D178/30)</f>
        <v/>
      </c>
      <c r="J178" s="19" t="str">
        <f aca="false">IF(F178="","",G178+N(I178))</f>
        <v/>
      </c>
    </row>
    <row r="179" customFormat="false" ht="15" hidden="false" customHeight="false" outlineLevel="0" collapsed="false">
      <c r="A179" s="15"/>
      <c r="B179" s="15"/>
      <c r="C179" s="16"/>
      <c r="D179" s="17"/>
      <c r="E179" s="15"/>
      <c r="F179" s="18" t="str">
        <f aca="false">IF(OR(C179="",$C$4=""),"",($C$4-C179+1)/365)</f>
        <v/>
      </c>
      <c r="G179" s="19" t="str">
        <f aca="false">IF(F179="","",D179*(0.5*MIN(F179,5)+MAX(F179-5,0)))</f>
        <v/>
      </c>
      <c r="H179" s="19" t="str">
        <f aca="false">IF(F179="","",G179*IF(F179&lt;2,0,IF(F179&lt;5,1/3,IF(F179&lt;10,2/3,1))))</f>
        <v/>
      </c>
      <c r="I179" s="19" t="str">
        <f aca="false">IF(OR(D179="",E179=""),"",E179*D179/30)</f>
        <v/>
      </c>
      <c r="J179" s="19" t="str">
        <f aca="false">IF(F179="","",G179+N(I179))</f>
        <v/>
      </c>
    </row>
    <row r="180" customFormat="false" ht="15" hidden="false" customHeight="false" outlineLevel="0" collapsed="false">
      <c r="A180" s="15"/>
      <c r="B180" s="15"/>
      <c r="C180" s="16"/>
      <c r="D180" s="17"/>
      <c r="E180" s="15"/>
      <c r="F180" s="18" t="str">
        <f aca="false">IF(OR(C180="",$C$4=""),"",($C$4-C180+1)/365)</f>
        <v/>
      </c>
      <c r="G180" s="19" t="str">
        <f aca="false">IF(F180="","",D180*(0.5*MIN(F180,5)+MAX(F180-5,0)))</f>
        <v/>
      </c>
      <c r="H180" s="19" t="str">
        <f aca="false">IF(F180="","",G180*IF(F180&lt;2,0,IF(F180&lt;5,1/3,IF(F180&lt;10,2/3,1))))</f>
        <v/>
      </c>
      <c r="I180" s="19" t="str">
        <f aca="false">IF(OR(D180="",E180=""),"",E180*D180/30)</f>
        <v/>
      </c>
      <c r="J180" s="19" t="str">
        <f aca="false">IF(F180="","",G180+N(I180))</f>
        <v/>
      </c>
    </row>
    <row r="181" customFormat="false" ht="15" hidden="false" customHeight="false" outlineLevel="0" collapsed="false">
      <c r="A181" s="15"/>
      <c r="B181" s="15"/>
      <c r="C181" s="16"/>
      <c r="D181" s="17"/>
      <c r="E181" s="15"/>
      <c r="F181" s="18" t="str">
        <f aca="false">IF(OR(C181="",$C$4=""),"",($C$4-C181+1)/365)</f>
        <v/>
      </c>
      <c r="G181" s="19" t="str">
        <f aca="false">IF(F181="","",D181*(0.5*MIN(F181,5)+MAX(F181-5,0)))</f>
        <v/>
      </c>
      <c r="H181" s="19" t="str">
        <f aca="false">IF(F181="","",G181*IF(F181&lt;2,0,IF(F181&lt;5,1/3,IF(F181&lt;10,2/3,1))))</f>
        <v/>
      </c>
      <c r="I181" s="19" t="str">
        <f aca="false">IF(OR(D181="",E181=""),"",E181*D181/30)</f>
        <v/>
      </c>
      <c r="J181" s="19" t="str">
        <f aca="false">IF(F181="","",G181+N(I181))</f>
        <v/>
      </c>
    </row>
    <row r="182" customFormat="false" ht="15" hidden="false" customHeight="false" outlineLevel="0" collapsed="false">
      <c r="A182" s="15"/>
      <c r="B182" s="15"/>
      <c r="C182" s="16"/>
      <c r="D182" s="17"/>
      <c r="E182" s="15"/>
      <c r="F182" s="18" t="str">
        <f aca="false">IF(OR(C182="",$C$4=""),"",($C$4-C182+1)/365)</f>
        <v/>
      </c>
      <c r="G182" s="19" t="str">
        <f aca="false">IF(F182="","",D182*(0.5*MIN(F182,5)+MAX(F182-5,0)))</f>
        <v/>
      </c>
      <c r="H182" s="19" t="str">
        <f aca="false">IF(F182="","",G182*IF(F182&lt;2,0,IF(F182&lt;5,1/3,IF(F182&lt;10,2/3,1))))</f>
        <v/>
      </c>
      <c r="I182" s="19" t="str">
        <f aca="false">IF(OR(D182="",E182=""),"",E182*D182/30)</f>
        <v/>
      </c>
      <c r="J182" s="19" t="str">
        <f aca="false">IF(F182="","",G182+N(I182))</f>
        <v/>
      </c>
    </row>
    <row r="183" customFormat="false" ht="15" hidden="false" customHeight="false" outlineLevel="0" collapsed="false">
      <c r="A183" s="15"/>
      <c r="B183" s="15"/>
      <c r="C183" s="16"/>
      <c r="D183" s="17"/>
      <c r="E183" s="15"/>
      <c r="F183" s="18" t="str">
        <f aca="false">IF(OR(C183="",$C$4=""),"",($C$4-C183+1)/365)</f>
        <v/>
      </c>
      <c r="G183" s="19" t="str">
        <f aca="false">IF(F183="","",D183*(0.5*MIN(F183,5)+MAX(F183-5,0)))</f>
        <v/>
      </c>
      <c r="H183" s="19" t="str">
        <f aca="false">IF(F183="","",G183*IF(F183&lt;2,0,IF(F183&lt;5,1/3,IF(F183&lt;10,2/3,1))))</f>
        <v/>
      </c>
      <c r="I183" s="19" t="str">
        <f aca="false">IF(OR(D183="",E183=""),"",E183*D183/30)</f>
        <v/>
      </c>
      <c r="J183" s="19" t="str">
        <f aca="false">IF(F183="","",G183+N(I183))</f>
        <v/>
      </c>
    </row>
    <row r="184" customFormat="false" ht="15" hidden="false" customHeight="false" outlineLevel="0" collapsed="false">
      <c r="A184" s="15"/>
      <c r="B184" s="15"/>
      <c r="C184" s="16"/>
      <c r="D184" s="17"/>
      <c r="E184" s="15"/>
      <c r="F184" s="18" t="str">
        <f aca="false">IF(OR(C184="",$C$4=""),"",($C$4-C184+1)/365)</f>
        <v/>
      </c>
      <c r="G184" s="19" t="str">
        <f aca="false">IF(F184="","",D184*(0.5*MIN(F184,5)+MAX(F184-5,0)))</f>
        <v/>
      </c>
      <c r="H184" s="19" t="str">
        <f aca="false">IF(F184="","",G184*IF(F184&lt;2,0,IF(F184&lt;5,1/3,IF(F184&lt;10,2/3,1))))</f>
        <v/>
      </c>
      <c r="I184" s="19" t="str">
        <f aca="false">IF(OR(D184="",E184=""),"",E184*D184/30)</f>
        <v/>
      </c>
      <c r="J184" s="19" t="str">
        <f aca="false">IF(F184="","",G184+N(I184))</f>
        <v/>
      </c>
    </row>
    <row r="185" customFormat="false" ht="15" hidden="false" customHeight="false" outlineLevel="0" collapsed="false">
      <c r="A185" s="15"/>
      <c r="B185" s="15"/>
      <c r="C185" s="16"/>
      <c r="D185" s="17"/>
      <c r="E185" s="15"/>
      <c r="F185" s="18" t="str">
        <f aca="false">IF(OR(C185="",$C$4=""),"",($C$4-C185+1)/365)</f>
        <v/>
      </c>
      <c r="G185" s="19" t="str">
        <f aca="false">IF(F185="","",D185*(0.5*MIN(F185,5)+MAX(F185-5,0)))</f>
        <v/>
      </c>
      <c r="H185" s="19" t="str">
        <f aca="false">IF(F185="","",G185*IF(F185&lt;2,0,IF(F185&lt;5,1/3,IF(F185&lt;10,2/3,1))))</f>
        <v/>
      </c>
      <c r="I185" s="19" t="str">
        <f aca="false">IF(OR(D185="",E185=""),"",E185*D185/30)</f>
        <v/>
      </c>
      <c r="J185" s="19" t="str">
        <f aca="false">IF(F185="","",G185+N(I185))</f>
        <v/>
      </c>
    </row>
    <row r="186" customFormat="false" ht="15" hidden="false" customHeight="false" outlineLevel="0" collapsed="false">
      <c r="A186" s="15"/>
      <c r="B186" s="15"/>
      <c r="C186" s="16"/>
      <c r="D186" s="17"/>
      <c r="E186" s="15"/>
      <c r="F186" s="18" t="str">
        <f aca="false">IF(OR(C186="",$C$4=""),"",($C$4-C186+1)/365)</f>
        <v/>
      </c>
      <c r="G186" s="19" t="str">
        <f aca="false">IF(F186="","",D186*(0.5*MIN(F186,5)+MAX(F186-5,0)))</f>
        <v/>
      </c>
      <c r="H186" s="19" t="str">
        <f aca="false">IF(F186="","",G186*IF(F186&lt;2,0,IF(F186&lt;5,1/3,IF(F186&lt;10,2/3,1))))</f>
        <v/>
      </c>
      <c r="I186" s="19" t="str">
        <f aca="false">IF(OR(D186="",E186=""),"",E186*D186/30)</f>
        <v/>
      </c>
      <c r="J186" s="19" t="str">
        <f aca="false">IF(F186="","",G186+N(I186))</f>
        <v/>
      </c>
    </row>
    <row r="187" customFormat="false" ht="15" hidden="false" customHeight="false" outlineLevel="0" collapsed="false">
      <c r="A187" s="15"/>
      <c r="B187" s="15"/>
      <c r="C187" s="16"/>
      <c r="D187" s="17"/>
      <c r="E187" s="15"/>
      <c r="F187" s="18" t="str">
        <f aca="false">IF(OR(C187="",$C$4=""),"",($C$4-C187+1)/365)</f>
        <v/>
      </c>
      <c r="G187" s="19" t="str">
        <f aca="false">IF(F187="","",D187*(0.5*MIN(F187,5)+MAX(F187-5,0)))</f>
        <v/>
      </c>
      <c r="H187" s="19" t="str">
        <f aca="false">IF(F187="","",G187*IF(F187&lt;2,0,IF(F187&lt;5,1/3,IF(F187&lt;10,2/3,1))))</f>
        <v/>
      </c>
      <c r="I187" s="19" t="str">
        <f aca="false">IF(OR(D187="",E187=""),"",E187*D187/30)</f>
        <v/>
      </c>
      <c r="J187" s="19" t="str">
        <f aca="false">IF(F187="","",G187+N(I187))</f>
        <v/>
      </c>
    </row>
    <row r="188" customFormat="false" ht="15" hidden="false" customHeight="false" outlineLevel="0" collapsed="false">
      <c r="A188" s="15"/>
      <c r="B188" s="15"/>
      <c r="C188" s="16"/>
      <c r="D188" s="17"/>
      <c r="E188" s="15"/>
      <c r="F188" s="18" t="str">
        <f aca="false">IF(OR(C188="",$C$4=""),"",($C$4-C188+1)/365)</f>
        <v/>
      </c>
      <c r="G188" s="19" t="str">
        <f aca="false">IF(F188="","",D188*(0.5*MIN(F188,5)+MAX(F188-5,0)))</f>
        <v/>
      </c>
      <c r="H188" s="19" t="str">
        <f aca="false">IF(F188="","",G188*IF(F188&lt;2,0,IF(F188&lt;5,1/3,IF(F188&lt;10,2/3,1))))</f>
        <v/>
      </c>
      <c r="I188" s="19" t="str">
        <f aca="false">IF(OR(D188="",E188=""),"",E188*D188/30)</f>
        <v/>
      </c>
      <c r="J188" s="19" t="str">
        <f aca="false">IF(F188="","",G188+N(I188))</f>
        <v/>
      </c>
    </row>
    <row r="189" customFormat="false" ht="15" hidden="false" customHeight="false" outlineLevel="0" collapsed="false">
      <c r="A189" s="15"/>
      <c r="B189" s="15"/>
      <c r="C189" s="16"/>
      <c r="D189" s="17"/>
      <c r="E189" s="15"/>
      <c r="F189" s="18" t="str">
        <f aca="false">IF(OR(C189="",$C$4=""),"",($C$4-C189+1)/365)</f>
        <v/>
      </c>
      <c r="G189" s="19" t="str">
        <f aca="false">IF(F189="","",D189*(0.5*MIN(F189,5)+MAX(F189-5,0)))</f>
        <v/>
      </c>
      <c r="H189" s="19" t="str">
        <f aca="false">IF(F189="","",G189*IF(F189&lt;2,0,IF(F189&lt;5,1/3,IF(F189&lt;10,2/3,1))))</f>
        <v/>
      </c>
      <c r="I189" s="19" t="str">
        <f aca="false">IF(OR(D189="",E189=""),"",E189*D189/30)</f>
        <v/>
      </c>
      <c r="J189" s="19" t="str">
        <f aca="false">IF(F189="","",G189+N(I189))</f>
        <v/>
      </c>
    </row>
    <row r="190" customFormat="false" ht="15" hidden="false" customHeight="false" outlineLevel="0" collapsed="false">
      <c r="A190" s="15"/>
      <c r="B190" s="15"/>
      <c r="C190" s="16"/>
      <c r="D190" s="17"/>
      <c r="E190" s="15"/>
      <c r="F190" s="18" t="str">
        <f aca="false">IF(OR(C190="",$C$4=""),"",($C$4-C190+1)/365)</f>
        <v/>
      </c>
      <c r="G190" s="19" t="str">
        <f aca="false">IF(F190="","",D190*(0.5*MIN(F190,5)+MAX(F190-5,0)))</f>
        <v/>
      </c>
      <c r="H190" s="19" t="str">
        <f aca="false">IF(F190="","",G190*IF(F190&lt;2,0,IF(F190&lt;5,1/3,IF(F190&lt;10,2/3,1))))</f>
        <v/>
      </c>
      <c r="I190" s="19" t="str">
        <f aca="false">IF(OR(D190="",E190=""),"",E190*D190/30)</f>
        <v/>
      </c>
      <c r="J190" s="19" t="str">
        <f aca="false">IF(F190="","",G190+N(I190))</f>
        <v/>
      </c>
    </row>
    <row r="191" customFormat="false" ht="15" hidden="false" customHeight="false" outlineLevel="0" collapsed="false">
      <c r="A191" s="15"/>
      <c r="B191" s="15"/>
      <c r="C191" s="16"/>
      <c r="D191" s="17"/>
      <c r="E191" s="15"/>
      <c r="F191" s="18" t="str">
        <f aca="false">IF(OR(C191="",$C$4=""),"",($C$4-C191+1)/365)</f>
        <v/>
      </c>
      <c r="G191" s="19" t="str">
        <f aca="false">IF(F191="","",D191*(0.5*MIN(F191,5)+MAX(F191-5,0)))</f>
        <v/>
      </c>
      <c r="H191" s="19" t="str">
        <f aca="false">IF(F191="","",G191*IF(F191&lt;2,0,IF(F191&lt;5,1/3,IF(F191&lt;10,2/3,1))))</f>
        <v/>
      </c>
      <c r="I191" s="19" t="str">
        <f aca="false">IF(OR(D191="",E191=""),"",E191*D191/30)</f>
        <v/>
      </c>
      <c r="J191" s="19" t="str">
        <f aca="false">IF(F191="","",G191+N(I191))</f>
        <v/>
      </c>
    </row>
    <row r="192" customFormat="false" ht="15" hidden="false" customHeight="false" outlineLevel="0" collapsed="false">
      <c r="A192" s="15"/>
      <c r="B192" s="15"/>
      <c r="C192" s="16"/>
      <c r="D192" s="17"/>
      <c r="E192" s="15"/>
      <c r="F192" s="18" t="str">
        <f aca="false">IF(OR(C192="",$C$4=""),"",($C$4-C192+1)/365)</f>
        <v/>
      </c>
      <c r="G192" s="19" t="str">
        <f aca="false">IF(F192="","",D192*(0.5*MIN(F192,5)+MAX(F192-5,0)))</f>
        <v/>
      </c>
      <c r="H192" s="19" t="str">
        <f aca="false">IF(F192="","",G192*IF(F192&lt;2,0,IF(F192&lt;5,1/3,IF(F192&lt;10,2/3,1))))</f>
        <v/>
      </c>
      <c r="I192" s="19" t="str">
        <f aca="false">IF(OR(D192="",E192=""),"",E192*D192/30)</f>
        <v/>
      </c>
      <c r="J192" s="19" t="str">
        <f aca="false">IF(F192="","",G192+N(I192))</f>
        <v/>
      </c>
    </row>
    <row r="193" customFormat="false" ht="15" hidden="false" customHeight="false" outlineLevel="0" collapsed="false">
      <c r="A193" s="15"/>
      <c r="B193" s="15"/>
      <c r="C193" s="16"/>
      <c r="D193" s="17"/>
      <c r="E193" s="15"/>
      <c r="F193" s="18" t="str">
        <f aca="false">IF(OR(C193="",$C$4=""),"",($C$4-C193+1)/365)</f>
        <v/>
      </c>
      <c r="G193" s="19" t="str">
        <f aca="false">IF(F193="","",D193*(0.5*MIN(F193,5)+MAX(F193-5,0)))</f>
        <v/>
      </c>
      <c r="H193" s="19" t="str">
        <f aca="false">IF(F193="","",G193*IF(F193&lt;2,0,IF(F193&lt;5,1/3,IF(F193&lt;10,2/3,1))))</f>
        <v/>
      </c>
      <c r="I193" s="19" t="str">
        <f aca="false">IF(OR(D193="",E193=""),"",E193*D193/30)</f>
        <v/>
      </c>
      <c r="J193" s="19" t="str">
        <f aca="false">IF(F193="","",G193+N(I193))</f>
        <v/>
      </c>
    </row>
    <row r="194" customFormat="false" ht="15" hidden="false" customHeight="false" outlineLevel="0" collapsed="false">
      <c r="A194" s="15"/>
      <c r="B194" s="15"/>
      <c r="C194" s="16"/>
      <c r="D194" s="17"/>
      <c r="E194" s="15"/>
      <c r="F194" s="18" t="str">
        <f aca="false">IF(OR(C194="",$C$4=""),"",($C$4-C194+1)/365)</f>
        <v/>
      </c>
      <c r="G194" s="19" t="str">
        <f aca="false">IF(F194="","",D194*(0.5*MIN(F194,5)+MAX(F194-5,0)))</f>
        <v/>
      </c>
      <c r="H194" s="19" t="str">
        <f aca="false">IF(F194="","",G194*IF(F194&lt;2,0,IF(F194&lt;5,1/3,IF(F194&lt;10,2/3,1))))</f>
        <v/>
      </c>
      <c r="I194" s="19" t="str">
        <f aca="false">IF(OR(D194="",E194=""),"",E194*D194/30)</f>
        <v/>
      </c>
      <c r="J194" s="19" t="str">
        <f aca="false">IF(F194="","",G194+N(I194))</f>
        <v/>
      </c>
    </row>
    <row r="195" customFormat="false" ht="15" hidden="false" customHeight="false" outlineLevel="0" collapsed="false">
      <c r="A195" s="15"/>
      <c r="B195" s="15"/>
      <c r="C195" s="16"/>
      <c r="D195" s="17"/>
      <c r="E195" s="15"/>
      <c r="F195" s="18" t="str">
        <f aca="false">IF(OR(C195="",$C$4=""),"",($C$4-C195+1)/365)</f>
        <v/>
      </c>
      <c r="G195" s="19" t="str">
        <f aca="false">IF(F195="","",D195*(0.5*MIN(F195,5)+MAX(F195-5,0)))</f>
        <v/>
      </c>
      <c r="H195" s="19" t="str">
        <f aca="false">IF(F195="","",G195*IF(F195&lt;2,0,IF(F195&lt;5,1/3,IF(F195&lt;10,2/3,1))))</f>
        <v/>
      </c>
      <c r="I195" s="19" t="str">
        <f aca="false">IF(OR(D195="",E195=""),"",E195*D195/30)</f>
        <v/>
      </c>
      <c r="J195" s="19" t="str">
        <f aca="false">IF(F195="","",G195+N(I195))</f>
        <v/>
      </c>
    </row>
    <row r="196" customFormat="false" ht="15" hidden="false" customHeight="false" outlineLevel="0" collapsed="false">
      <c r="A196" s="15"/>
      <c r="B196" s="15"/>
      <c r="C196" s="16"/>
      <c r="D196" s="17"/>
      <c r="E196" s="15"/>
      <c r="F196" s="18" t="str">
        <f aca="false">IF(OR(C196="",$C$4=""),"",($C$4-C196+1)/365)</f>
        <v/>
      </c>
      <c r="G196" s="19" t="str">
        <f aca="false">IF(F196="","",D196*(0.5*MIN(F196,5)+MAX(F196-5,0)))</f>
        <v/>
      </c>
      <c r="H196" s="19" t="str">
        <f aca="false">IF(F196="","",G196*IF(F196&lt;2,0,IF(F196&lt;5,1/3,IF(F196&lt;10,2/3,1))))</f>
        <v/>
      </c>
      <c r="I196" s="19" t="str">
        <f aca="false">IF(OR(D196="",E196=""),"",E196*D196/30)</f>
        <v/>
      </c>
      <c r="J196" s="19" t="str">
        <f aca="false">IF(F196="","",G196+N(I196))</f>
        <v/>
      </c>
    </row>
    <row r="197" customFormat="false" ht="15" hidden="false" customHeight="false" outlineLevel="0" collapsed="false">
      <c r="A197" s="15"/>
      <c r="B197" s="15"/>
      <c r="C197" s="16"/>
      <c r="D197" s="17"/>
      <c r="E197" s="15"/>
      <c r="F197" s="18" t="str">
        <f aca="false">IF(OR(C197="",$C$4=""),"",($C$4-C197+1)/365)</f>
        <v/>
      </c>
      <c r="G197" s="19" t="str">
        <f aca="false">IF(F197="","",D197*(0.5*MIN(F197,5)+MAX(F197-5,0)))</f>
        <v/>
      </c>
      <c r="H197" s="19" t="str">
        <f aca="false">IF(F197="","",G197*IF(F197&lt;2,0,IF(F197&lt;5,1/3,IF(F197&lt;10,2/3,1))))</f>
        <v/>
      </c>
      <c r="I197" s="19" t="str">
        <f aca="false">IF(OR(D197="",E197=""),"",E197*D197/30)</f>
        <v/>
      </c>
      <c r="J197" s="19" t="str">
        <f aca="false">IF(F197="","",G197+N(I197))</f>
        <v/>
      </c>
    </row>
    <row r="198" customFormat="false" ht="15" hidden="false" customHeight="false" outlineLevel="0" collapsed="false">
      <c r="A198" s="15"/>
      <c r="B198" s="15"/>
      <c r="C198" s="16"/>
      <c r="D198" s="17"/>
      <c r="E198" s="15"/>
      <c r="F198" s="18" t="str">
        <f aca="false">IF(OR(C198="",$C$4=""),"",($C$4-C198+1)/365)</f>
        <v/>
      </c>
      <c r="G198" s="19" t="str">
        <f aca="false">IF(F198="","",D198*(0.5*MIN(F198,5)+MAX(F198-5,0)))</f>
        <v/>
      </c>
      <c r="H198" s="19" t="str">
        <f aca="false">IF(F198="","",G198*IF(F198&lt;2,0,IF(F198&lt;5,1/3,IF(F198&lt;10,2/3,1))))</f>
        <v/>
      </c>
      <c r="I198" s="19" t="str">
        <f aca="false">IF(OR(D198="",E198=""),"",E198*D198/30)</f>
        <v/>
      </c>
      <c r="J198" s="19" t="str">
        <f aca="false">IF(F198="","",G198+N(I198))</f>
        <v/>
      </c>
    </row>
    <row r="199" customFormat="false" ht="15" hidden="false" customHeight="false" outlineLevel="0" collapsed="false">
      <c r="A199" s="15"/>
      <c r="B199" s="15"/>
      <c r="C199" s="16"/>
      <c r="D199" s="17"/>
      <c r="E199" s="15"/>
      <c r="F199" s="18" t="str">
        <f aca="false">IF(OR(C199="",$C$4=""),"",($C$4-C199+1)/365)</f>
        <v/>
      </c>
      <c r="G199" s="19" t="str">
        <f aca="false">IF(F199="","",D199*(0.5*MIN(F199,5)+MAX(F199-5,0)))</f>
        <v/>
      </c>
      <c r="H199" s="19" t="str">
        <f aca="false">IF(F199="","",G199*IF(F199&lt;2,0,IF(F199&lt;5,1/3,IF(F199&lt;10,2/3,1))))</f>
        <v/>
      </c>
      <c r="I199" s="19" t="str">
        <f aca="false">IF(OR(D199="",E199=""),"",E199*D199/30)</f>
        <v/>
      </c>
      <c r="J199" s="19" t="str">
        <f aca="false">IF(F199="","",G199+N(I199))</f>
        <v/>
      </c>
    </row>
    <row r="200" customFormat="false" ht="15" hidden="false" customHeight="false" outlineLevel="0" collapsed="false">
      <c r="A200" s="15"/>
      <c r="B200" s="15"/>
      <c r="C200" s="16"/>
      <c r="D200" s="17"/>
      <c r="E200" s="15"/>
      <c r="F200" s="18" t="str">
        <f aca="false">IF(OR(C200="",$C$4=""),"",($C$4-C200+1)/365)</f>
        <v/>
      </c>
      <c r="G200" s="19" t="str">
        <f aca="false">IF(F200="","",D200*(0.5*MIN(F200,5)+MAX(F200-5,0)))</f>
        <v/>
      </c>
      <c r="H200" s="19" t="str">
        <f aca="false">IF(F200="","",G200*IF(F200&lt;2,0,IF(F200&lt;5,1/3,IF(F200&lt;10,2/3,1))))</f>
        <v/>
      </c>
      <c r="I200" s="19" t="str">
        <f aca="false">IF(OR(D200="",E200=""),"",E200*D200/30)</f>
        <v/>
      </c>
      <c r="J200" s="19" t="str">
        <f aca="false">IF(F200="","",G200+N(I200))</f>
        <v/>
      </c>
    </row>
    <row r="201" customFormat="false" ht="15" hidden="false" customHeight="false" outlineLevel="0" collapsed="false">
      <c r="A201" s="15"/>
      <c r="B201" s="15"/>
      <c r="C201" s="16"/>
      <c r="D201" s="17"/>
      <c r="E201" s="15"/>
      <c r="F201" s="18" t="str">
        <f aca="false">IF(OR(C201="",$C$4=""),"",($C$4-C201+1)/365)</f>
        <v/>
      </c>
      <c r="G201" s="19" t="str">
        <f aca="false">IF(F201="","",D201*(0.5*MIN(F201,5)+MAX(F201-5,0)))</f>
        <v/>
      </c>
      <c r="H201" s="19" t="str">
        <f aca="false">IF(F201="","",G201*IF(F201&lt;2,0,IF(F201&lt;5,1/3,IF(F201&lt;10,2/3,1))))</f>
        <v/>
      </c>
      <c r="I201" s="19" t="str">
        <f aca="false">IF(OR(D201="",E201=""),"",E201*D201/30)</f>
        <v/>
      </c>
      <c r="J201" s="19" t="str">
        <f aca="false">IF(F201="","",G201+N(I201))</f>
        <v/>
      </c>
    </row>
    <row r="202" customFormat="false" ht="15" hidden="false" customHeight="false" outlineLevel="0" collapsed="false">
      <c r="A202" s="15"/>
      <c r="B202" s="15"/>
      <c r="C202" s="16"/>
      <c r="D202" s="17"/>
      <c r="E202" s="15"/>
      <c r="F202" s="18" t="str">
        <f aca="false">IF(OR(C202="",$C$4=""),"",($C$4-C202+1)/365)</f>
        <v/>
      </c>
      <c r="G202" s="19" t="str">
        <f aca="false">IF(F202="","",D202*(0.5*MIN(F202,5)+MAX(F202-5,0)))</f>
        <v/>
      </c>
      <c r="H202" s="19" t="str">
        <f aca="false">IF(F202="","",G202*IF(F202&lt;2,0,IF(F202&lt;5,1/3,IF(F202&lt;10,2/3,1))))</f>
        <v/>
      </c>
      <c r="I202" s="19" t="str">
        <f aca="false">IF(OR(D202="",E202=""),"",E202*D202/30)</f>
        <v/>
      </c>
      <c r="J202" s="19" t="str">
        <f aca="false">IF(F202="","",G202+N(I202))</f>
        <v/>
      </c>
    </row>
    <row r="203" customFormat="false" ht="15" hidden="false" customHeight="false" outlineLevel="0" collapsed="false">
      <c r="A203" s="15"/>
      <c r="B203" s="15"/>
      <c r="C203" s="16"/>
      <c r="D203" s="17"/>
      <c r="E203" s="15"/>
      <c r="F203" s="18" t="str">
        <f aca="false">IF(OR(C203="",$C$4=""),"",($C$4-C203+1)/365)</f>
        <v/>
      </c>
      <c r="G203" s="19" t="str">
        <f aca="false">IF(F203="","",D203*(0.5*MIN(F203,5)+MAX(F203-5,0)))</f>
        <v/>
      </c>
      <c r="H203" s="19" t="str">
        <f aca="false">IF(F203="","",G203*IF(F203&lt;2,0,IF(F203&lt;5,1/3,IF(F203&lt;10,2/3,1))))</f>
        <v/>
      </c>
      <c r="I203" s="19" t="str">
        <f aca="false">IF(OR(D203="",E203=""),"",E203*D203/30)</f>
        <v/>
      </c>
      <c r="J203" s="19" t="str">
        <f aca="false">IF(F203="","",G203+N(I203))</f>
        <v/>
      </c>
    </row>
    <row r="204" customFormat="false" ht="15" hidden="false" customHeight="false" outlineLevel="0" collapsed="false">
      <c r="A204" s="15"/>
      <c r="B204" s="15"/>
      <c r="C204" s="16"/>
      <c r="D204" s="17"/>
      <c r="E204" s="15"/>
      <c r="F204" s="18" t="str">
        <f aca="false">IF(OR(C204="",$C$4=""),"",($C$4-C204+1)/365)</f>
        <v/>
      </c>
      <c r="G204" s="19" t="str">
        <f aca="false">IF(F204="","",D204*(0.5*MIN(F204,5)+MAX(F204-5,0)))</f>
        <v/>
      </c>
      <c r="H204" s="19" t="str">
        <f aca="false">IF(F204="","",G204*IF(F204&lt;2,0,IF(F204&lt;5,1/3,IF(F204&lt;10,2/3,1))))</f>
        <v/>
      </c>
      <c r="I204" s="19" t="str">
        <f aca="false">IF(OR(D204="",E204=""),"",E204*D204/30)</f>
        <v/>
      </c>
      <c r="J204" s="19" t="str">
        <f aca="false">IF(F204="","",G204+N(I204))</f>
        <v/>
      </c>
    </row>
    <row r="205" customFormat="false" ht="15" hidden="false" customHeight="false" outlineLevel="0" collapsed="false">
      <c r="A205" s="15"/>
      <c r="B205" s="15"/>
      <c r="C205" s="16"/>
      <c r="D205" s="17"/>
      <c r="E205" s="15"/>
      <c r="F205" s="18" t="str">
        <f aca="false">IF(OR(C205="",$C$4=""),"",($C$4-C205+1)/365)</f>
        <v/>
      </c>
      <c r="G205" s="19" t="str">
        <f aca="false">IF(F205="","",D205*(0.5*MIN(F205,5)+MAX(F205-5,0)))</f>
        <v/>
      </c>
      <c r="H205" s="19" t="str">
        <f aca="false">IF(F205="","",G205*IF(F205&lt;2,0,IF(F205&lt;5,1/3,IF(F205&lt;10,2/3,1))))</f>
        <v/>
      </c>
      <c r="I205" s="19" t="str">
        <f aca="false">IF(OR(D205="",E205=""),"",E205*D205/30)</f>
        <v/>
      </c>
      <c r="J205" s="19" t="str">
        <f aca="false">IF(F205="","",G205+N(I205))</f>
        <v/>
      </c>
    </row>
    <row r="206" customFormat="false" ht="15" hidden="false" customHeight="false" outlineLevel="0" collapsed="false">
      <c r="A206" s="15"/>
      <c r="B206" s="15"/>
      <c r="C206" s="16"/>
      <c r="D206" s="17"/>
      <c r="E206" s="15"/>
      <c r="F206" s="18" t="str">
        <f aca="false">IF(OR(C206="",$C$4=""),"",($C$4-C206+1)/365)</f>
        <v/>
      </c>
      <c r="G206" s="19" t="str">
        <f aca="false">IF(F206="","",D206*(0.5*MIN(F206,5)+MAX(F206-5,0)))</f>
        <v/>
      </c>
      <c r="H206" s="19" t="str">
        <f aca="false">IF(F206="","",G206*IF(F206&lt;2,0,IF(F206&lt;5,1/3,IF(F206&lt;10,2/3,1))))</f>
        <v/>
      </c>
      <c r="I206" s="19" t="str">
        <f aca="false">IF(OR(D206="",E206=""),"",E206*D206/30)</f>
        <v/>
      </c>
      <c r="J206" s="19" t="str">
        <f aca="false">IF(F206="","",G206+N(I206))</f>
        <v/>
      </c>
    </row>
    <row r="208" customFormat="false" ht="15" hidden="false" customHeight="false" outlineLevel="0" collapsed="false">
      <c r="A208" s="6" t="s">
        <v>38</v>
      </c>
      <c r="G208" s="7" t="n">
        <f aca="false">SUM(G7:G206)</f>
        <v>375621.232876712</v>
      </c>
      <c r="H208" s="7" t="n">
        <f aca="false">SUM(H7:H206)</f>
        <v>319208.219178082</v>
      </c>
      <c r="I208" s="7" t="n">
        <f aca="false">SUM(I7:I206)</f>
        <v>18116.6666666667</v>
      </c>
      <c r="J208" s="7" t="n">
        <f aca="false">SUM(J7:J206)</f>
        <v>393737.899543379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2026-09-27T04:30:58Z</dcterms:created>
  <dc:creator>openpyxl</dc:creator>
  <dc:description/>
  <dc:language>en-US</dc:language>
  <cp:lastModifiedBy/>
  <dcterms:modified xsi:type="dcterms:W3CDTF">2026-09-27T04:30:58Z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